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780" windowHeight="10815"/>
  </bookViews>
  <sheets>
    <sheet name="aparat (3)" sheetId="1" r:id="rId1"/>
  </sheets>
  <calcPr calcId="124519"/>
</workbook>
</file>

<file path=xl/calcChain.xml><?xml version="1.0" encoding="utf-8"?>
<calcChain xmlns="http://schemas.openxmlformats.org/spreadsheetml/2006/main">
  <c r="G71" i="1"/>
  <c r="I71" s="1"/>
  <c r="K71" s="1"/>
  <c r="M71" s="1"/>
  <c r="O71" s="1"/>
  <c r="G70"/>
  <c r="I70" s="1"/>
  <c r="K70" s="1"/>
  <c r="M70" s="1"/>
  <c r="O70" s="1"/>
  <c r="G69"/>
  <c r="I69" s="1"/>
  <c r="K69" s="1"/>
  <c r="M69" s="1"/>
  <c r="O69" s="1"/>
  <c r="G68"/>
  <c r="H68" s="1"/>
  <c r="F68"/>
  <c r="G67"/>
  <c r="H67" s="1"/>
  <c r="F67"/>
  <c r="G66"/>
  <c r="H66" s="1"/>
  <c r="F66"/>
  <c r="G65"/>
  <c r="I65" s="1"/>
  <c r="F65"/>
  <c r="G64"/>
  <c r="I64" s="1"/>
  <c r="K64" s="1"/>
  <c r="M64" s="1"/>
  <c r="O64" s="1"/>
  <c r="G63"/>
  <c r="I63" s="1"/>
  <c r="F63"/>
  <c r="G62"/>
  <c r="H62" s="1"/>
  <c r="F62"/>
  <c r="G61"/>
  <c r="H61" s="1"/>
  <c r="F61"/>
  <c r="G60"/>
  <c r="H60" s="1"/>
  <c r="F60"/>
  <c r="G59"/>
  <c r="I59" s="1"/>
  <c r="F59"/>
  <c r="G58"/>
  <c r="H58" s="1"/>
  <c r="F58"/>
  <c r="G57"/>
  <c r="H57" s="1"/>
  <c r="F57"/>
  <c r="G56"/>
  <c r="I56" s="1"/>
  <c r="J56" s="1"/>
  <c r="F56"/>
  <c r="O43"/>
  <c r="P43" s="1"/>
  <c r="N43"/>
  <c r="G43"/>
  <c r="H43" s="1"/>
  <c r="F43"/>
  <c r="O42"/>
  <c r="P42" s="1"/>
  <c r="N42"/>
  <c r="G42"/>
  <c r="H42" s="1"/>
  <c r="F42"/>
  <c r="O41"/>
  <c r="P41" s="1"/>
  <c r="N41"/>
  <c r="G41"/>
  <c r="H41" s="1"/>
  <c r="F41"/>
  <c r="O40"/>
  <c r="P40" s="1"/>
  <c r="N40"/>
  <c r="G40"/>
  <c r="I40" s="1"/>
  <c r="J40" s="1"/>
  <c r="F40"/>
  <c r="O39"/>
  <c r="P39" s="1"/>
  <c r="N39"/>
  <c r="G39"/>
  <c r="H39" s="1"/>
  <c r="F39"/>
  <c r="O38"/>
  <c r="P38" s="1"/>
  <c r="N38"/>
  <c r="H38"/>
  <c r="G38"/>
  <c r="I38" s="1"/>
  <c r="J38" s="1"/>
  <c r="F38"/>
  <c r="O37"/>
  <c r="P37" s="1"/>
  <c r="N37"/>
  <c r="G37"/>
  <c r="H37" s="1"/>
  <c r="F37"/>
  <c r="O36"/>
  <c r="P36" s="1"/>
  <c r="N36"/>
  <c r="G36"/>
  <c r="I36" s="1"/>
  <c r="J36" s="1"/>
  <c r="F36"/>
  <c r="O35"/>
  <c r="P35" s="1"/>
  <c r="N35"/>
  <c r="G35"/>
  <c r="H35" s="1"/>
  <c r="F35"/>
  <c r="O34"/>
  <c r="P34" s="1"/>
  <c r="N34"/>
  <c r="G34"/>
  <c r="H34" s="1"/>
  <c r="F34"/>
  <c r="I42" l="1"/>
  <c r="J42" s="1"/>
  <c r="H40"/>
  <c r="I57"/>
  <c r="K57" s="1"/>
  <c r="M57" s="1"/>
  <c r="I34"/>
  <c r="J34" s="1"/>
  <c r="H56"/>
  <c r="H36"/>
  <c r="I60"/>
  <c r="J60" s="1"/>
  <c r="I61"/>
  <c r="K61" s="1"/>
  <c r="L61" s="1"/>
  <c r="I66"/>
  <c r="J66" s="1"/>
  <c r="I67"/>
  <c r="K67" s="1"/>
  <c r="L67" s="1"/>
  <c r="L57"/>
  <c r="J59"/>
  <c r="K59"/>
  <c r="K63"/>
  <c r="J63"/>
  <c r="J65"/>
  <c r="K65"/>
  <c r="M67"/>
  <c r="J57"/>
  <c r="H59"/>
  <c r="J61"/>
  <c r="H63"/>
  <c r="H65"/>
  <c r="I35"/>
  <c r="K36"/>
  <c r="L36" s="1"/>
  <c r="I37"/>
  <c r="K38"/>
  <c r="L38" s="1"/>
  <c r="I39"/>
  <c r="K40"/>
  <c r="L40" s="1"/>
  <c r="I41"/>
  <c r="K42"/>
  <c r="L42" s="1"/>
  <c r="I43"/>
  <c r="K56"/>
  <c r="I58"/>
  <c r="I62"/>
  <c r="I68"/>
  <c r="M61" l="1"/>
  <c r="N61" s="1"/>
  <c r="K34"/>
  <c r="L34" s="1"/>
  <c r="K66"/>
  <c r="L66" s="1"/>
  <c r="J67"/>
  <c r="K60"/>
  <c r="M60" s="1"/>
  <c r="J62"/>
  <c r="K62"/>
  <c r="J35"/>
  <c r="K35"/>
  <c r="L35" s="1"/>
  <c r="K43"/>
  <c r="L43" s="1"/>
  <c r="J43"/>
  <c r="J39"/>
  <c r="K39"/>
  <c r="L39" s="1"/>
  <c r="L56"/>
  <c r="M56"/>
  <c r="J68"/>
  <c r="K68"/>
  <c r="K58"/>
  <c r="J58"/>
  <c r="J41"/>
  <c r="K41"/>
  <c r="L41" s="1"/>
  <c r="J37"/>
  <c r="K37"/>
  <c r="L37" s="1"/>
  <c r="M65"/>
  <c r="L65"/>
  <c r="O57"/>
  <c r="P57" s="1"/>
  <c r="N57"/>
  <c r="O67"/>
  <c r="P67" s="1"/>
  <c r="N67"/>
  <c r="M63"/>
  <c r="L63"/>
  <c r="M59"/>
  <c r="L59"/>
  <c r="L60" l="1"/>
  <c r="O61"/>
  <c r="P61" s="1"/>
  <c r="M66"/>
  <c r="O66" s="1"/>
  <c r="P66" s="1"/>
  <c r="O59"/>
  <c r="P59" s="1"/>
  <c r="N59"/>
  <c r="L58"/>
  <c r="M58"/>
  <c r="N60"/>
  <c r="O60"/>
  <c r="P60" s="1"/>
  <c r="L68"/>
  <c r="M68"/>
  <c r="N56"/>
  <c r="O56"/>
  <c r="P56" s="1"/>
  <c r="L62"/>
  <c r="M62"/>
  <c r="N63"/>
  <c r="O63"/>
  <c r="P63" s="1"/>
  <c r="N65"/>
  <c r="O65"/>
  <c r="P65" s="1"/>
  <c r="N66" l="1"/>
  <c r="N68"/>
  <c r="O68"/>
  <c r="P68" s="1"/>
  <c r="N62"/>
  <c r="O62"/>
  <c r="P62" s="1"/>
  <c r="N58"/>
  <c r="O58"/>
  <c r="P58" s="1"/>
</calcChain>
</file>

<file path=xl/sharedStrings.xml><?xml version="1.0" encoding="utf-8"?>
<sst xmlns="http://schemas.openxmlformats.org/spreadsheetml/2006/main" count="186" uniqueCount="83">
  <si>
    <t>Salariile de bază din cadrul Aparatului de Specialitate al Primarului Municipiului Slobozia  stabilite conform Legii cadru nr.153 /2017 privind salarizarea personalului plătit din fonduri publice și aprobate prin H.C.L. nr. 149 /2017, cu modificările și completările ulterioare</t>
  </si>
  <si>
    <t>I. SALARIZARE FUNȚII DE DEMNITATE PUBLICĂ</t>
  </si>
  <si>
    <t>NR.</t>
  </si>
  <si>
    <t>FUNCȚIA</t>
  </si>
  <si>
    <t xml:space="preserve">Coeficient </t>
  </si>
  <si>
    <t>SALARIU DE BAZĂ(LEI)</t>
  </si>
  <si>
    <t>CRT</t>
  </si>
  <si>
    <t>Primar</t>
  </si>
  <si>
    <t>Viceprimar</t>
  </si>
  <si>
    <t>II. SALARIZARE FUNCȚIONARI PUBLICI</t>
  </si>
  <si>
    <t>A) FUNCȚII PUBLICE DE CONDUCERE</t>
  </si>
  <si>
    <t>GRAD</t>
  </si>
  <si>
    <t>Nivel</t>
  </si>
  <si>
    <t>studii</t>
  </si>
  <si>
    <t>Secretar municipiu</t>
  </si>
  <si>
    <t>II</t>
  </si>
  <si>
    <t>S</t>
  </si>
  <si>
    <t>Arhitect șef</t>
  </si>
  <si>
    <t>Director executiv</t>
  </si>
  <si>
    <t>Șef serviciu</t>
  </si>
  <si>
    <t>Șef birou</t>
  </si>
  <si>
    <t xml:space="preserve">                                                B) FUNCȚII PUBLICE DE EXECUȚIE</t>
  </si>
  <si>
    <t xml:space="preserve">GRAD </t>
  </si>
  <si>
    <t>Nivel
studii</t>
  </si>
  <si>
    <t>SALARIUL DE BAZĂ(LEI) CORESPUNZĂTOR GRADAȚIEI</t>
  </si>
  <si>
    <t>Salariul de baza minim brut pe tara</t>
  </si>
  <si>
    <t>PROF.</t>
  </si>
  <si>
    <t>coef</t>
  </si>
  <si>
    <t>sumă</t>
  </si>
  <si>
    <t>Auditor</t>
  </si>
  <si>
    <t>Superior</t>
  </si>
  <si>
    <t xml:space="preserve">Consilier, Inspector,Expert, </t>
  </si>
  <si>
    <t>Consilier juridic</t>
  </si>
  <si>
    <t>Principal</t>
  </si>
  <si>
    <t>Asistent</t>
  </si>
  <si>
    <t>Debutant</t>
  </si>
  <si>
    <t>Referent de specialitate</t>
  </si>
  <si>
    <t>SSD</t>
  </si>
  <si>
    <t xml:space="preserve">Referent </t>
  </si>
  <si>
    <t>M</t>
  </si>
  <si>
    <t>III. SALARIZARE PERSONAL CONTRACTUAL</t>
  </si>
  <si>
    <t>A) FUNCȚII CONTRACTUALE DE CONDUCERE</t>
  </si>
  <si>
    <t>Administrator public</t>
  </si>
  <si>
    <t>B) FUNCȚII CONTRACTUALE DE EXECUȚIE</t>
  </si>
  <si>
    <t>GRAD /TREAPTĂ</t>
  </si>
  <si>
    <t>`</t>
  </si>
  <si>
    <t xml:space="preserve">Consilier </t>
  </si>
  <si>
    <t>IA</t>
  </si>
  <si>
    <t>I</t>
  </si>
  <si>
    <t>Inspector (Șef S.V.S.U)</t>
  </si>
  <si>
    <t>Administrator</t>
  </si>
  <si>
    <t>Șofer</t>
  </si>
  <si>
    <t>M,G</t>
  </si>
  <si>
    <t>Magaziner</t>
  </si>
  <si>
    <t>-</t>
  </si>
  <si>
    <t>Muncitor calificat</t>
  </si>
  <si>
    <t>Muncitor necalificat</t>
  </si>
  <si>
    <t>Ingrijitor, Curier</t>
  </si>
  <si>
    <t>Paznic</t>
  </si>
  <si>
    <t>● Salariile de bază pentru funcțiile de conducere cuprind sporul de vechime în muncă la nivel maxim.</t>
  </si>
  <si>
    <r>
      <rPr>
        <sz val="10"/>
        <color rgb="FF000000"/>
        <rFont val="Arial"/>
      </rPr>
      <t xml:space="preserve">● </t>
    </r>
    <r>
      <rPr>
        <i/>
        <sz val="10"/>
        <color rgb="FF000000"/>
        <rFont val="Arial"/>
      </rPr>
      <t xml:space="preserve">Funcțiile de demnitate publică </t>
    </r>
    <r>
      <rPr>
        <sz val="10"/>
        <color rgb="FF000000"/>
        <rFont val="Arial"/>
      </rPr>
      <t xml:space="preserve">alese din cadrul autorităților publice locale sunt salarizate conform anexei nr. IX  din Legea cadru nr. 153/2017. </t>
    </r>
  </si>
  <si>
    <r>
      <rPr>
        <sz val="10"/>
        <rFont val="Arial"/>
      </rPr>
      <t>●</t>
    </r>
    <r>
      <rPr>
        <i/>
        <sz val="10"/>
        <rFont val="Arial"/>
      </rPr>
      <t>Sporul pentru persoane cu handicap</t>
    </r>
    <r>
      <rPr>
        <sz val="10"/>
        <rFont val="Arial"/>
      </rPr>
      <t xml:space="preserve"> se acordă conform art. 22 din Legea cadru nr. 153 /2017 act, prevederilor H.G. 751/2018 precum și art. 86 alin 2 din L 448/2006 act.</t>
    </r>
  </si>
  <si>
    <t>Funcția</t>
  </si>
  <si>
    <t>Bază de calcul</t>
  </si>
  <si>
    <t>Cota procentuală</t>
  </si>
  <si>
    <t>Valoare brută lunară</t>
  </si>
  <si>
    <t>Consilier grad profesional superior gradația 5</t>
  </si>
  <si>
    <t>●</t>
  </si>
  <si>
    <t>Consilier grad profesional asistent gradația 5</t>
  </si>
  <si>
    <r>
      <rPr>
        <sz val="10"/>
        <rFont val="Arial"/>
      </rPr>
      <t>●</t>
    </r>
    <r>
      <rPr>
        <i/>
        <sz val="10"/>
        <rFont val="Arial"/>
      </rPr>
      <t xml:space="preserve"> Personalul care exercită activitatea de</t>
    </r>
    <r>
      <rPr>
        <sz val="10"/>
        <rFont val="Arial"/>
      </rPr>
      <t xml:space="preserve"> </t>
    </r>
    <r>
      <rPr>
        <i/>
        <sz val="10"/>
        <rFont val="Arial"/>
      </rPr>
      <t xml:space="preserve">control financiar preventiv </t>
    </r>
    <r>
      <rPr>
        <sz val="10"/>
        <rFont val="Arial"/>
      </rPr>
      <t>beneficiază de majorarea salariului de bază cu 10 %, conform art. 15 din Legea cadru nr. 153/2017 privind salarizarea personalului plătit din fonduri publice</t>
    </r>
  </si>
  <si>
    <t>funcția</t>
  </si>
  <si>
    <t>bază de calcul</t>
  </si>
  <si>
    <t>cota procentuală</t>
  </si>
  <si>
    <t>valoare brută lunară</t>
  </si>
  <si>
    <t>Șef Serviciu gradul II</t>
  </si>
  <si>
    <t>Consilier grad profesional, superior gradația 5</t>
  </si>
  <si>
    <t>Consilier grad profesional, principal gradația 3</t>
  </si>
  <si>
    <r>
      <rPr>
        <sz val="10"/>
        <rFont val="Arial"/>
      </rPr>
      <t>* Conform prevederior art. 36 alin. 1 și alin. 6 din Ordonanta de Urgenta nr. 114/2018, ale art. 18, alin (1), (2)și (4) din Legea-cadru 153/2017, actualizată, în anul  2020, se acordă obligatoriu, lunar, indemnizație de hrană, la nivelul</t>
    </r>
    <r>
      <rPr>
        <u/>
        <sz val="10"/>
        <rFont val="Arial"/>
      </rPr>
      <t xml:space="preserve"> anual</t>
    </r>
    <r>
      <rPr>
        <sz val="10"/>
        <rFont val="Arial"/>
      </rPr>
      <t xml:space="preserve"> a două salarii de bază minime brute pe țară garantate în plată. Prin derogare de la Legea-cadru nr. 153/2017, cu modificările şi completările ulterioare, în anul 2020, valoarea indemnizaţiei de hrană se menţine la nivelul din anul 2019.Valoarea anuală brută a indemnizației de hrană /salariat este 4160 lei, valoarea lunară brută /salariat fiind 347 lei.</t>
    </r>
  </si>
  <si>
    <t>Întocmit: Deda Maria / Consilier /Serviciul Resurse Umane</t>
  </si>
  <si>
    <t>Consilier grad profesional superior gradația 4</t>
  </si>
  <si>
    <t>* Potrivit art. 16 din L 153 /2017,
(1)Personalul din instituţiile şi/sau autorităţile publice nominalizat în echipele de proiecte finanţate din fonduri europene nerambursabile beneficiază de majorarea salariilor de bază, soldelor de funcţie/salariilor de funcţie, indemnizaţiilor de încadrare cu până la 50%, indiferent de numărul de proiecte în care este implicat. Această majorare se aplică proporţional cu timpul efectiv alocat activităţilor pentru fiecare proiect.
(2)Indemnizaţiile lunare ale preşedinţilor şi vicepreşedinţilor consiliilor judeţene şi primarilor şi viceprimarilor unităţilor administrativ-teritoriale care implementează proiecte finanţate din fonduri europene nerambursabile se majorează cu până la 25%.</t>
  </si>
  <si>
    <t>Soare Dragoș</t>
  </si>
  <si>
    <t>Anexa la Referatul nr. 89527 /30.09.2021</t>
  </si>
</sst>
</file>

<file path=xl/styles.xml><?xml version="1.0" encoding="utf-8"?>
<styleSheet xmlns="http://schemas.openxmlformats.org/spreadsheetml/2006/main">
  <numFmts count="5">
    <numFmt numFmtId="164" formatCode="_ * #,##0.00_ ;_ * \-#,##0.00_ ;_ * &quot;-&quot;??_ ;_ @_ "/>
    <numFmt numFmtId="165" formatCode="0.00_);[Red]\(0.00\)"/>
    <numFmt numFmtId="166" formatCode="_(* #,##0.000_);_(* \(#,##0.000\);_(* &quot;-&quot;???_);_(@_)"/>
    <numFmt numFmtId="167" formatCode="0.0"/>
    <numFmt numFmtId="168" formatCode="0.000"/>
  </numFmts>
  <fonts count="10">
    <font>
      <sz val="10"/>
      <name val="Arial"/>
    </font>
    <font>
      <b/>
      <u/>
      <sz val="10"/>
      <name val="Arial"/>
    </font>
    <font>
      <b/>
      <sz val="10"/>
      <name val="Arial"/>
    </font>
    <font>
      <sz val="8"/>
      <name val="Arial"/>
    </font>
    <font>
      <sz val="10"/>
      <color rgb="FF000000"/>
      <name val="Arial"/>
    </font>
    <font>
      <sz val="9"/>
      <name val="Arial"/>
    </font>
    <font>
      <i/>
      <sz val="10"/>
      <color rgb="FF000000"/>
      <name val="Arial"/>
    </font>
    <font>
      <i/>
      <sz val="10"/>
      <name val="Arial"/>
    </font>
    <font>
      <u/>
      <sz val="10"/>
      <name val="Arial"/>
    </font>
    <font>
      <sz val="10"/>
      <name val="Arial"/>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164" fontId="9" fillId="0" borderId="0" applyFont="0" applyFill="0" applyBorder="0" applyAlignment="0" applyProtection="0">
      <alignment vertical="center"/>
    </xf>
  </cellStyleXfs>
  <cellXfs count="103">
    <xf numFmtId="0" fontId="0" fillId="0" borderId="0" xfId="0">
      <alignment vertical="center"/>
    </xf>
    <xf numFmtId="167" fontId="1" fillId="0" borderId="0" xfId="0" applyNumberFormat="1" applyFont="1" applyFill="1" applyAlignment="1">
      <alignment vertical="center" wrapText="1"/>
    </xf>
    <xf numFmtId="167" fontId="0" fillId="0" borderId="0" xfId="0" applyNumberFormat="1" applyFill="1">
      <alignment vertical="center"/>
    </xf>
    <xf numFmtId="165" fontId="0" fillId="0" borderId="0" xfId="0" applyNumberFormat="1" applyFill="1">
      <alignment vertical="center"/>
    </xf>
    <xf numFmtId="167" fontId="1" fillId="0" borderId="0" xfId="0" applyNumberFormat="1" applyFont="1" applyFill="1">
      <alignment vertical="center"/>
    </xf>
    <xf numFmtId="167" fontId="2" fillId="0" borderId="0" xfId="0" applyNumberFormat="1" applyFont="1" applyFill="1">
      <alignment vertical="center"/>
    </xf>
    <xf numFmtId="167" fontId="2" fillId="0" borderId="0" xfId="0" applyNumberFormat="1" applyFont="1" applyFill="1" applyAlignment="1">
      <alignment vertical="center"/>
    </xf>
    <xf numFmtId="167" fontId="0" fillId="0" borderId="0" xfId="0" applyNumberFormat="1" applyFont="1" applyFill="1" applyAlignment="1">
      <alignment vertical="center"/>
    </xf>
    <xf numFmtId="167" fontId="0" fillId="0" borderId="1" xfId="0" applyNumberFormat="1" applyFont="1" applyFill="1" applyBorder="1">
      <alignment vertical="center"/>
    </xf>
    <xf numFmtId="167" fontId="0" fillId="0" borderId="1" xfId="0" applyNumberFormat="1" applyFont="1" applyFill="1" applyBorder="1" applyAlignment="1">
      <alignment horizontal="center" vertical="center"/>
    </xf>
    <xf numFmtId="167" fontId="0" fillId="0" borderId="3" xfId="0" applyNumberFormat="1" applyFont="1" applyFill="1" applyBorder="1">
      <alignment vertical="center"/>
    </xf>
    <xf numFmtId="1" fontId="0" fillId="0" borderId="2" xfId="0" applyNumberFormat="1" applyFont="1" applyFill="1" applyBorder="1">
      <alignment vertical="center"/>
    </xf>
    <xf numFmtId="167" fontId="0" fillId="0" borderId="2" xfId="0" applyNumberFormat="1" applyFont="1" applyFill="1" applyBorder="1">
      <alignment vertical="center"/>
    </xf>
    <xf numFmtId="1" fontId="0" fillId="0" borderId="2" xfId="0" applyNumberFormat="1" applyFont="1" applyFill="1" applyBorder="1" applyAlignment="1">
      <alignment horizontal="center" vertical="center"/>
    </xf>
    <xf numFmtId="1" fontId="0" fillId="0" borderId="0" xfId="0" applyNumberFormat="1" applyFont="1" applyFill="1">
      <alignment vertical="center"/>
    </xf>
    <xf numFmtId="167" fontId="0" fillId="0" borderId="0" xfId="0" applyNumberFormat="1" applyFont="1" applyFill="1">
      <alignment vertical="center"/>
    </xf>
    <xf numFmtId="1" fontId="0" fillId="0" borderId="0" xfId="0" applyNumberFormat="1" applyFont="1" applyFill="1" applyAlignment="1">
      <alignment horizontal="center" vertical="center"/>
    </xf>
    <xf numFmtId="167" fontId="0" fillId="0" borderId="4" xfId="0" applyNumberFormat="1" applyFont="1" applyFill="1" applyBorder="1">
      <alignment vertical="center"/>
    </xf>
    <xf numFmtId="167" fontId="0" fillId="0" borderId="4" xfId="0" applyNumberFormat="1" applyFont="1" applyFill="1" applyBorder="1" applyAlignment="1">
      <alignment horizontal="center" vertical="center"/>
    </xf>
    <xf numFmtId="167" fontId="0" fillId="0" borderId="6" xfId="0" applyNumberFormat="1" applyFont="1" applyFill="1" applyBorder="1">
      <alignment vertical="center"/>
    </xf>
    <xf numFmtId="167" fontId="0" fillId="0" borderId="6" xfId="0" applyNumberFormat="1" applyFont="1" applyFill="1" applyBorder="1" applyAlignment="1">
      <alignment horizontal="center" vertical="center"/>
    </xf>
    <xf numFmtId="167" fontId="0" fillId="0" borderId="7" xfId="0" applyNumberFormat="1" applyFont="1" applyFill="1" applyBorder="1" applyAlignment="1">
      <alignment horizontal="center" vertical="center"/>
    </xf>
    <xf numFmtId="167" fontId="0" fillId="0" borderId="2" xfId="0" applyNumberFormat="1" applyFont="1" applyFill="1" applyBorder="1" applyAlignment="1">
      <alignment horizontal="center" vertical="center"/>
    </xf>
    <xf numFmtId="167" fontId="0" fillId="0" borderId="9" xfId="0" applyNumberFormat="1" applyFont="1" applyFill="1" applyBorder="1" applyAlignment="1">
      <alignment horizontal="center" vertical="center"/>
    </xf>
    <xf numFmtId="167" fontId="0" fillId="0" borderId="0" xfId="0" applyNumberFormat="1" applyFill="1" applyAlignment="1">
      <alignment horizontal="center" vertical="center"/>
    </xf>
    <xf numFmtId="167" fontId="0" fillId="0" borderId="10" xfId="0" applyNumberFormat="1" applyFont="1" applyFill="1" applyBorder="1" applyAlignment="1">
      <alignment horizontal="center" vertical="center"/>
    </xf>
    <xf numFmtId="1" fontId="0" fillId="0" borderId="1" xfId="0" applyNumberFormat="1" applyFont="1" applyFill="1" applyBorder="1">
      <alignment vertical="center"/>
    </xf>
    <xf numFmtId="168" fontId="0" fillId="0" borderId="2" xfId="0" applyNumberFormat="1" applyFont="1" applyFill="1" applyBorder="1" applyAlignment="1">
      <alignment horizontal="center" vertical="center"/>
    </xf>
    <xf numFmtId="167" fontId="0" fillId="0" borderId="12" xfId="0" applyNumberFormat="1" applyFont="1" applyFill="1" applyBorder="1">
      <alignment vertical="center"/>
    </xf>
    <xf numFmtId="167" fontId="0" fillId="0" borderId="13" xfId="0" applyNumberFormat="1" applyFont="1" applyFill="1" applyBorder="1">
      <alignment vertical="center"/>
    </xf>
    <xf numFmtId="167" fontId="0" fillId="0" borderId="14" xfId="0" applyNumberFormat="1" applyFont="1" applyFill="1" applyBorder="1">
      <alignment vertical="center"/>
    </xf>
    <xf numFmtId="167" fontId="0" fillId="0" borderId="15" xfId="0" applyNumberFormat="1" applyFont="1" applyFill="1" applyBorder="1">
      <alignment vertical="center"/>
    </xf>
    <xf numFmtId="167" fontId="0" fillId="0" borderId="0" xfId="0" applyNumberFormat="1" applyFont="1" applyFill="1" applyAlignment="1">
      <alignment horizontal="center" vertical="center"/>
    </xf>
    <xf numFmtId="2" fontId="0" fillId="0" borderId="0" xfId="0" applyNumberFormat="1" applyFont="1" applyFill="1" applyAlignment="1">
      <alignment horizontal="center" vertical="center"/>
    </xf>
    <xf numFmtId="167" fontId="1" fillId="0" borderId="0" xfId="0" applyNumberFormat="1" applyFont="1" applyFill="1" applyAlignment="1">
      <alignment horizontal="left" vertical="center"/>
    </xf>
    <xf numFmtId="167" fontId="0" fillId="0" borderId="13" xfId="0" applyNumberFormat="1" applyFont="1" applyFill="1" applyBorder="1" applyAlignment="1">
      <alignment horizontal="center" vertical="center"/>
    </xf>
    <xf numFmtId="1" fontId="0" fillId="0" borderId="2" xfId="0" applyNumberFormat="1" applyFill="1" applyBorder="1">
      <alignment vertical="center"/>
    </xf>
    <xf numFmtId="167" fontId="0" fillId="0" borderId="12" xfId="0" applyNumberFormat="1" applyFont="1" applyFill="1" applyBorder="1" applyAlignment="1">
      <alignment horizontal="center" vertical="center"/>
    </xf>
    <xf numFmtId="166" fontId="0" fillId="0" borderId="2" xfId="1" applyNumberFormat="1" applyFont="1" applyFill="1" applyBorder="1" applyAlignment="1">
      <alignment horizontal="center" vertical="center"/>
    </xf>
    <xf numFmtId="164" fontId="0" fillId="0" borderId="0" xfId="1" applyFont="1" applyFill="1" applyAlignment="1">
      <alignment horizontal="center" vertical="center"/>
    </xf>
    <xf numFmtId="1" fontId="0" fillId="0" borderId="13" xfId="1" applyNumberFormat="1" applyFont="1" applyFill="1" applyBorder="1" applyAlignment="1">
      <alignment horizontal="center" vertical="center"/>
    </xf>
    <xf numFmtId="1" fontId="0" fillId="0" borderId="0" xfId="1" applyNumberFormat="1" applyFont="1" applyFill="1" applyAlignment="1">
      <alignment horizontal="center" vertical="center"/>
    </xf>
    <xf numFmtId="1" fontId="0" fillId="0" borderId="9" xfId="0" applyNumberFormat="1" applyFont="1" applyFill="1" applyBorder="1">
      <alignment vertical="center"/>
    </xf>
    <xf numFmtId="167" fontId="0" fillId="0" borderId="11" xfId="0" applyNumberFormat="1" applyFont="1" applyFill="1" applyBorder="1" applyAlignment="1">
      <alignment horizontal="center" vertical="center"/>
    </xf>
    <xf numFmtId="1" fontId="0" fillId="0" borderId="4" xfId="0" applyNumberFormat="1" applyFont="1" applyFill="1" applyBorder="1">
      <alignment vertical="center"/>
    </xf>
    <xf numFmtId="168" fontId="0" fillId="0" borderId="0" xfId="0" applyNumberFormat="1" applyFont="1" applyFill="1" applyAlignment="1">
      <alignment horizontal="center" vertical="center"/>
    </xf>
    <xf numFmtId="167" fontId="0" fillId="0" borderId="2" xfId="0" applyNumberFormat="1" applyFill="1" applyBorder="1" applyAlignment="1">
      <alignment horizontal="center" vertical="center" wrapText="1"/>
    </xf>
    <xf numFmtId="167" fontId="0" fillId="0" borderId="2" xfId="0" applyNumberFormat="1" applyFill="1" applyBorder="1" applyAlignment="1">
      <alignment vertical="center" wrapText="1"/>
    </xf>
    <xf numFmtId="167" fontId="0" fillId="0" borderId="0" xfId="0" applyNumberFormat="1" applyFont="1" applyFill="1" applyBorder="1" applyAlignment="1">
      <alignment vertical="center"/>
    </xf>
    <xf numFmtId="167" fontId="5" fillId="0" borderId="0" xfId="0" applyNumberFormat="1" applyFont="1" applyFill="1">
      <alignment vertical="center"/>
    </xf>
    <xf numFmtId="168" fontId="0" fillId="0" borderId="0" xfId="1" applyNumberFormat="1" applyFont="1" applyFill="1" applyAlignment="1">
      <alignment horizontal="center" vertical="center"/>
    </xf>
    <xf numFmtId="0" fontId="4" fillId="0" borderId="0" xfId="0" applyFont="1" applyAlignment="1">
      <alignment vertical="center" wrapText="1"/>
    </xf>
    <xf numFmtId="165"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wrapText="1"/>
    </xf>
    <xf numFmtId="167" fontId="0" fillId="0" borderId="12" xfId="0" applyNumberFormat="1" applyFont="1" applyFill="1" applyBorder="1" applyAlignment="1">
      <alignment horizontal="center" vertical="center" wrapText="1"/>
    </xf>
    <xf numFmtId="167" fontId="0" fillId="0" borderId="14" xfId="0" applyNumberFormat="1" applyFont="1" applyFill="1" applyBorder="1" applyAlignment="1">
      <alignment horizontal="center" vertical="center" wrapText="1"/>
    </xf>
    <xf numFmtId="167" fontId="3" fillId="0" borderId="12" xfId="0" applyNumberFormat="1" applyFont="1" applyFill="1" applyBorder="1" applyAlignment="1">
      <alignment horizontal="center" vertical="center" wrapText="1"/>
    </xf>
    <xf numFmtId="167" fontId="3" fillId="0" borderId="14" xfId="0" applyNumberFormat="1" applyFont="1" applyFill="1" applyBorder="1" applyAlignment="1">
      <alignment horizontal="center" vertical="center" wrapText="1"/>
    </xf>
    <xf numFmtId="167" fontId="2" fillId="0" borderId="0" xfId="0" applyNumberFormat="1" applyFont="1" applyFill="1" applyAlignment="1">
      <alignment horizontal="center" vertical="center" wrapText="1"/>
    </xf>
    <xf numFmtId="167" fontId="0" fillId="0" borderId="5" xfId="0" applyNumberFormat="1" applyFont="1" applyFill="1" applyBorder="1" applyAlignment="1">
      <alignment horizontal="center" vertical="center"/>
    </xf>
    <xf numFmtId="167" fontId="0" fillId="0" borderId="12" xfId="0" applyNumberFormat="1" applyFont="1" applyFill="1" applyBorder="1" applyAlignment="1">
      <alignment horizontal="center" vertical="center"/>
    </xf>
    <xf numFmtId="167" fontId="0" fillId="0" borderId="8" xfId="0" applyNumberFormat="1" applyFont="1" applyFill="1" applyBorder="1" applyAlignment="1">
      <alignment horizontal="center" vertical="center"/>
    </xf>
    <xf numFmtId="167" fontId="0" fillId="0" borderId="15" xfId="0" applyNumberFormat="1" applyFont="1" applyFill="1" applyBorder="1" applyAlignment="1">
      <alignment horizontal="center" vertical="center"/>
    </xf>
    <xf numFmtId="167" fontId="0" fillId="0" borderId="2" xfId="0" applyNumberFormat="1" applyFont="1" applyFill="1" applyBorder="1" applyAlignment="1">
      <alignment horizontal="center" vertical="center" wrapText="1"/>
    </xf>
    <xf numFmtId="167" fontId="0" fillId="0" borderId="0" xfId="0" applyNumberFormat="1" applyFill="1" applyAlignment="1">
      <alignment horizontal="center" vertical="center"/>
    </xf>
    <xf numFmtId="167" fontId="0" fillId="0" borderId="1" xfId="0" applyNumberFormat="1" applyFont="1" applyFill="1" applyBorder="1" applyAlignment="1">
      <alignment horizontal="center" vertical="center" wrapText="1"/>
    </xf>
    <xf numFmtId="167" fontId="0" fillId="0" borderId="3" xfId="0" applyNumberFormat="1" applyFont="1" applyFill="1" applyBorder="1" applyAlignment="1">
      <alignment horizontal="center" vertical="center" wrapText="1"/>
    </xf>
    <xf numFmtId="167" fontId="0" fillId="0" borderId="10" xfId="0" applyNumberFormat="1" applyFont="1" applyFill="1" applyBorder="1" applyAlignment="1">
      <alignment horizontal="center" vertical="center" wrapText="1"/>
    </xf>
    <xf numFmtId="167" fontId="0" fillId="0" borderId="9" xfId="0" applyNumberFormat="1" applyFill="1" applyBorder="1" applyAlignment="1">
      <alignment vertical="center" wrapText="1"/>
    </xf>
    <xf numFmtId="167" fontId="0" fillId="0" borderId="11" xfId="0" applyNumberFormat="1" applyFill="1" applyBorder="1" applyAlignment="1">
      <alignment vertical="center" wrapText="1"/>
    </xf>
    <xf numFmtId="167" fontId="0" fillId="0" borderId="13" xfId="0" applyNumberFormat="1" applyFill="1" applyBorder="1" applyAlignment="1">
      <alignment vertical="center" wrapText="1"/>
    </xf>
    <xf numFmtId="1" fontId="0" fillId="0" borderId="2" xfId="0" applyNumberFormat="1" applyFill="1" applyBorder="1" applyAlignment="1">
      <alignment vertical="center" wrapText="1"/>
    </xf>
    <xf numFmtId="9" fontId="0" fillId="0" borderId="2" xfId="0" applyNumberFormat="1" applyFill="1" applyBorder="1" applyAlignment="1">
      <alignment vertical="center" wrapText="1"/>
    </xf>
    <xf numFmtId="0" fontId="0" fillId="0" borderId="0" xfId="0" applyFont="1" applyFill="1" applyBorder="1" applyAlignment="1">
      <alignment horizontal="left" vertical="center" wrapText="1"/>
    </xf>
    <xf numFmtId="167" fontId="0" fillId="0" borderId="2" xfId="0" applyNumberFormat="1" applyFill="1" applyBorder="1" applyAlignment="1">
      <alignment vertical="center" wrapText="1"/>
    </xf>
    <xf numFmtId="167" fontId="0" fillId="0" borderId="2" xfId="0" applyNumberFormat="1" applyFill="1" applyBorder="1" applyAlignment="1">
      <alignment horizontal="center" vertical="center" wrapText="1"/>
    </xf>
    <xf numFmtId="167" fontId="0" fillId="0" borderId="9" xfId="0" applyNumberFormat="1" applyFont="1" applyFill="1" applyBorder="1" applyAlignment="1">
      <alignment vertical="center" wrapText="1"/>
    </xf>
    <xf numFmtId="0" fontId="4" fillId="0" borderId="0" xfId="0" applyFont="1" applyAlignment="1">
      <alignment horizontal="justify" vertical="center" wrapText="1"/>
    </xf>
    <xf numFmtId="167" fontId="0" fillId="0" borderId="9" xfId="0" applyNumberFormat="1" applyFill="1" applyBorder="1" applyAlignment="1">
      <alignment horizontal="center" vertical="center" wrapText="1"/>
    </xf>
    <xf numFmtId="167" fontId="0" fillId="0" borderId="11" xfId="0" applyNumberFormat="1" applyFill="1" applyBorder="1" applyAlignment="1">
      <alignment horizontal="center" vertical="center" wrapText="1"/>
    </xf>
    <xf numFmtId="167" fontId="0" fillId="0" borderId="13" xfId="0" applyNumberFormat="1" applyFill="1" applyBorder="1" applyAlignment="1">
      <alignment horizontal="center" vertical="center" wrapText="1"/>
    </xf>
    <xf numFmtId="1" fontId="0" fillId="0" borderId="9" xfId="0" applyNumberFormat="1" applyFont="1" applyFill="1" applyBorder="1" applyAlignment="1">
      <alignment horizontal="center" vertical="center"/>
    </xf>
    <xf numFmtId="1" fontId="0" fillId="0" borderId="11"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167" fontId="1" fillId="0" borderId="0" xfId="0" applyNumberFormat="1" applyFont="1" applyFill="1" applyAlignment="1">
      <alignment horizontal="left" vertical="center"/>
    </xf>
    <xf numFmtId="167" fontId="1" fillId="0" borderId="0" xfId="0" applyNumberFormat="1" applyFont="1" applyFill="1" applyAlignment="1">
      <alignment horizontal="center" vertical="center"/>
    </xf>
    <xf numFmtId="1" fontId="0" fillId="0" borderId="6"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 fontId="0" fillId="0" borderId="14"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167" fontId="2" fillId="0" borderId="0" xfId="0" applyNumberFormat="1" applyFont="1" applyFill="1" applyAlignment="1">
      <alignment horizontal="center" vertical="center"/>
    </xf>
    <xf numFmtId="167" fontId="2" fillId="0" borderId="0" xfId="0" applyNumberFormat="1" applyFont="1" applyFill="1">
      <alignment vertical="center"/>
    </xf>
    <xf numFmtId="1" fontId="0" fillId="0" borderId="4" xfId="0" applyNumberFormat="1" applyFont="1" applyFill="1" applyBorder="1" applyAlignment="1">
      <alignment horizontal="center" vertical="center"/>
    </xf>
    <xf numFmtId="1" fontId="0" fillId="0" borderId="5"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167" fontId="2" fillId="0" borderId="0" xfId="0" applyNumberFormat="1" applyFont="1" applyFill="1" applyAlignment="1">
      <alignment horizontal="left" vertical="center" wrapText="1"/>
    </xf>
    <xf numFmtId="167" fontId="2" fillId="0" borderId="0" xfId="0" applyNumberFormat="1" applyFont="1" applyFill="1" applyAlignment="1">
      <alignment horizontal="left" vertical="center"/>
    </xf>
    <xf numFmtId="167" fontId="1" fillId="0" borderId="0" xfId="0" applyNumberFormat="1" applyFont="1" applyFill="1">
      <alignment vertical="center"/>
    </xf>
    <xf numFmtId="167" fontId="0" fillId="0" borderId="0" xfId="0" applyNumberFormat="1" applyFill="1" applyAlignment="1">
      <alignment vertical="center"/>
    </xf>
    <xf numFmtId="167" fontId="0" fillId="0" borderId="0" xfId="0" applyNumberFormat="1" applyFill="1" applyBorder="1" applyAlignment="1">
      <alignment vertical="center"/>
    </xf>
    <xf numFmtId="167" fontId="0" fillId="0" borderId="0" xfId="0" applyNumberFormat="1" applyFill="1" applyBorder="1" applyAlignment="1">
      <alignment horizontal="left" vertical="center"/>
    </xf>
    <xf numFmtId="167" fontId="0" fillId="0" borderId="0" xfId="0" applyNumberForma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15</xdr:col>
      <xdr:colOff>746761</xdr:colOff>
      <xdr:row>5</xdr:row>
      <xdr:rowOff>28575</xdr:rowOff>
    </xdr:to>
    <xdr:pic>
      <xdr:nvPicPr>
        <xdr:cNvPr id="3" name="Picture 2" descr="Antet-2021"/>
        <xdr:cNvPicPr/>
      </xdr:nvPicPr>
      <xdr:blipFill>
        <a:blip xmlns:r="http://schemas.openxmlformats.org/officeDocument/2006/relationships" r:embed="rId1" cstate="print"/>
        <a:stretch>
          <a:fillRect/>
        </a:stretch>
      </xdr:blipFill>
      <xdr:spPr>
        <a:xfrm>
          <a:off x="0" y="9525"/>
          <a:ext cx="6299836" cy="8286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IV104"/>
  <sheetViews>
    <sheetView tabSelected="1" view="pageBreakPreview" topLeftCell="A32" zoomScaleSheetLayoutView="100" workbookViewId="0">
      <selection activeCell="A19" sqref="A19:P19"/>
    </sheetView>
  </sheetViews>
  <sheetFormatPr defaultColWidth="9.140625" defaultRowHeight="12.75"/>
  <cols>
    <col min="1" max="1" width="5.42578125" style="2" customWidth="1"/>
    <col min="2" max="2" width="23.5703125" style="2" customWidth="1"/>
    <col min="3" max="3" width="9" style="2" customWidth="1"/>
    <col min="4" max="4" width="7" style="2" customWidth="1"/>
    <col min="5" max="5" width="5.28515625" style="2" hidden="1" customWidth="1"/>
    <col min="6" max="6" width="8.140625" style="2" customWidth="1"/>
    <col min="7" max="7" width="7" style="2" hidden="1" customWidth="1"/>
    <col min="8" max="8" width="8.42578125" style="2" customWidth="1"/>
    <col min="9" max="9" width="6.7109375" style="2" hidden="1" customWidth="1"/>
    <col min="10" max="10" width="8.140625" style="2" customWidth="1"/>
    <col min="11" max="11" width="7.42578125" style="2" hidden="1" customWidth="1"/>
    <col min="12" max="12" width="7.140625" style="2" customWidth="1"/>
    <col min="13" max="13" width="6.85546875" style="2" hidden="1" customWidth="1"/>
    <col min="14" max="14" width="6.42578125" style="2" customWidth="1"/>
    <col min="15" max="15" width="7.28515625" style="2" hidden="1" customWidth="1"/>
    <col min="16" max="16" width="11.5703125" style="2" customWidth="1"/>
    <col min="17" max="17" width="0.7109375" style="2" customWidth="1"/>
    <col min="18" max="18" width="9.140625" style="2" customWidth="1"/>
    <col min="19" max="19" width="9.140625" style="3" customWidth="1"/>
  </cols>
  <sheetData>
    <row r="6" spans="1:19">
      <c r="A6" s="96"/>
      <c r="B6" s="96"/>
      <c r="C6" s="96"/>
      <c r="D6" s="96"/>
      <c r="E6" s="96"/>
      <c r="F6" s="96"/>
      <c r="G6" s="96"/>
      <c r="H6" s="96"/>
    </row>
    <row r="7" spans="1:19">
      <c r="B7" s="97" t="s">
        <v>82</v>
      </c>
      <c r="C7" s="97"/>
      <c r="D7" s="97"/>
      <c r="E7" s="97"/>
      <c r="F7" s="97"/>
      <c r="G7" s="97"/>
      <c r="H7" s="97"/>
      <c r="I7" s="7"/>
      <c r="J7" s="7"/>
      <c r="K7" s="7"/>
      <c r="L7" s="7"/>
      <c r="M7" s="7"/>
      <c r="N7" s="7"/>
      <c r="O7" s="7"/>
    </row>
    <row r="8" spans="1:19" ht="72.95" customHeight="1">
      <c r="B8" s="59" t="s">
        <v>0</v>
      </c>
      <c r="C8" s="59"/>
      <c r="D8" s="59"/>
      <c r="E8" s="59"/>
      <c r="F8" s="59"/>
      <c r="G8" s="59"/>
      <c r="H8" s="59"/>
      <c r="I8" s="59"/>
      <c r="J8" s="59"/>
      <c r="K8" s="59"/>
      <c r="L8" s="59"/>
      <c r="M8" s="59"/>
      <c r="N8" s="59"/>
      <c r="O8" s="59"/>
    </row>
    <row r="9" spans="1:19" hidden="1">
      <c r="B9" s="59"/>
      <c r="C9" s="59"/>
      <c r="D9" s="59"/>
      <c r="E9" s="59"/>
      <c r="F9" s="59"/>
      <c r="G9" s="59"/>
      <c r="H9" s="59"/>
      <c r="I9" s="59"/>
      <c r="J9" s="59"/>
      <c r="K9" s="59"/>
      <c r="L9" s="59"/>
      <c r="M9" s="59"/>
      <c r="N9" s="59"/>
      <c r="O9" s="59"/>
    </row>
    <row r="10" spans="1:19" hidden="1">
      <c r="B10" s="59"/>
      <c r="C10" s="59"/>
      <c r="D10" s="59"/>
      <c r="E10" s="59"/>
      <c r="F10" s="59"/>
      <c r="G10" s="59"/>
      <c r="H10" s="59"/>
      <c r="I10" s="59"/>
      <c r="J10" s="59"/>
      <c r="K10" s="59"/>
      <c r="L10" s="59"/>
      <c r="M10" s="59"/>
      <c r="N10" s="59"/>
      <c r="O10" s="59"/>
    </row>
    <row r="11" spans="1:19">
      <c r="B11" s="59"/>
      <c r="C11" s="59"/>
      <c r="D11" s="59"/>
      <c r="E11" s="59"/>
      <c r="F11" s="59"/>
      <c r="G11" s="59"/>
      <c r="H11" s="59"/>
      <c r="I11" s="59"/>
      <c r="J11" s="59"/>
      <c r="K11" s="59"/>
      <c r="L11" s="59"/>
      <c r="M11" s="59"/>
      <c r="N11" s="59"/>
      <c r="O11" s="59"/>
    </row>
    <row r="12" spans="1:19" ht="29.1" hidden="1" customHeight="1">
      <c r="B12" s="59"/>
      <c r="C12" s="59"/>
      <c r="D12" s="59"/>
      <c r="E12" s="59"/>
      <c r="F12" s="59"/>
      <c r="G12" s="59"/>
      <c r="H12" s="59"/>
      <c r="I12" s="59"/>
      <c r="J12" s="59"/>
      <c r="K12" s="59"/>
      <c r="L12" s="59"/>
      <c r="M12" s="59"/>
      <c r="N12" s="59"/>
      <c r="O12" s="59"/>
    </row>
    <row r="13" spans="1:19">
      <c r="A13" s="4" t="s">
        <v>1</v>
      </c>
      <c r="B13" s="5"/>
      <c r="C13" s="5"/>
      <c r="D13" s="6"/>
      <c r="E13" s="7"/>
      <c r="F13" s="7"/>
      <c r="G13" s="7"/>
      <c r="H13" s="7"/>
      <c r="I13" s="7"/>
      <c r="J13" s="7"/>
      <c r="K13" s="7"/>
      <c r="L13" s="7"/>
      <c r="M13" s="7"/>
      <c r="N13" s="7"/>
      <c r="O13" s="7"/>
    </row>
    <row r="14" spans="1:19">
      <c r="A14" s="8" t="s">
        <v>2</v>
      </c>
      <c r="B14" s="9" t="s">
        <v>3</v>
      </c>
      <c r="C14" s="66" t="s">
        <v>4</v>
      </c>
      <c r="D14" s="64" t="s">
        <v>5</v>
      </c>
      <c r="E14" s="64"/>
      <c r="F14" s="64"/>
      <c r="G14" s="64"/>
      <c r="H14" s="64"/>
      <c r="I14" s="64"/>
      <c r="J14" s="64"/>
      <c r="K14" s="64"/>
      <c r="L14" s="64"/>
      <c r="M14" s="64"/>
      <c r="N14" s="64"/>
      <c r="O14" s="64"/>
      <c r="P14" s="64"/>
      <c r="Q14"/>
      <c r="R14"/>
      <c r="S14"/>
    </row>
    <row r="15" spans="1:19">
      <c r="A15" s="10" t="s">
        <v>6</v>
      </c>
      <c r="B15" s="10"/>
      <c r="C15" s="67"/>
      <c r="D15" s="64"/>
      <c r="E15" s="64"/>
      <c r="F15" s="64"/>
      <c r="G15" s="64"/>
      <c r="H15" s="64"/>
      <c r="I15" s="64"/>
      <c r="J15" s="64"/>
      <c r="K15" s="64"/>
      <c r="L15" s="64"/>
      <c r="M15" s="64"/>
      <c r="N15" s="64"/>
      <c r="O15" s="64"/>
      <c r="P15" s="64"/>
      <c r="Q15"/>
      <c r="R15"/>
      <c r="S15"/>
    </row>
    <row r="16" spans="1:19">
      <c r="A16" s="11">
        <v>1</v>
      </c>
      <c r="B16" s="12" t="s">
        <v>7</v>
      </c>
      <c r="C16" s="13">
        <v>9</v>
      </c>
      <c r="D16" s="90">
        <v>18720</v>
      </c>
      <c r="E16" s="90"/>
      <c r="F16" s="90"/>
      <c r="G16" s="90"/>
      <c r="H16" s="90"/>
      <c r="I16" s="90"/>
      <c r="J16" s="90"/>
      <c r="K16" s="90"/>
      <c r="L16" s="90"/>
      <c r="M16" s="90"/>
      <c r="N16" s="90"/>
      <c r="O16" s="90"/>
      <c r="P16" s="90"/>
      <c r="Q16"/>
      <c r="R16"/>
      <c r="S16"/>
    </row>
    <row r="17" spans="1:19">
      <c r="A17" s="11">
        <v>2</v>
      </c>
      <c r="B17" s="12" t="s">
        <v>8</v>
      </c>
      <c r="C17" s="13">
        <v>8</v>
      </c>
      <c r="D17" s="90">
        <v>16640</v>
      </c>
      <c r="E17" s="90"/>
      <c r="F17" s="90"/>
      <c r="G17" s="90"/>
      <c r="H17" s="90"/>
      <c r="I17" s="90"/>
      <c r="J17" s="90"/>
      <c r="K17" s="90"/>
      <c r="L17" s="90"/>
      <c r="M17" s="90"/>
      <c r="N17" s="90"/>
      <c r="O17" s="90"/>
      <c r="P17" s="90"/>
      <c r="Q17"/>
      <c r="R17"/>
      <c r="S17"/>
    </row>
    <row r="18" spans="1:19">
      <c r="A18" s="14"/>
      <c r="B18" s="15"/>
      <c r="C18" s="16"/>
      <c r="D18" s="16"/>
      <c r="E18" s="16"/>
      <c r="F18" s="16"/>
      <c r="G18" s="16"/>
      <c r="H18" s="16"/>
      <c r="I18" s="16"/>
      <c r="J18" s="16"/>
      <c r="K18" s="16"/>
      <c r="L18" s="16"/>
      <c r="M18" s="16"/>
      <c r="N18" s="16"/>
      <c r="P18" s="3"/>
      <c r="Q18"/>
      <c r="R18"/>
      <c r="S18"/>
    </row>
    <row r="19" spans="1:19">
      <c r="A19" s="98" t="s">
        <v>9</v>
      </c>
      <c r="B19" s="98"/>
      <c r="C19" s="98"/>
      <c r="D19" s="98"/>
      <c r="E19" s="98"/>
      <c r="F19" s="98"/>
      <c r="G19" s="98"/>
      <c r="H19" s="98"/>
      <c r="I19" s="98"/>
      <c r="J19" s="98"/>
      <c r="K19" s="98"/>
      <c r="L19" s="98"/>
      <c r="M19" s="98"/>
      <c r="N19" s="98"/>
      <c r="O19" s="98"/>
      <c r="P19" s="98"/>
      <c r="Q19" s="5"/>
    </row>
    <row r="20" spans="1:19">
      <c r="A20" s="4"/>
      <c r="B20" s="4"/>
      <c r="C20" s="4"/>
      <c r="D20" s="4"/>
      <c r="E20" s="4"/>
      <c r="F20" s="4"/>
      <c r="G20" s="4"/>
      <c r="H20" s="4"/>
      <c r="I20" s="4"/>
      <c r="J20" s="4"/>
      <c r="K20" s="4"/>
      <c r="L20" s="4"/>
      <c r="M20" s="4"/>
      <c r="N20" s="4"/>
      <c r="O20" s="4"/>
      <c r="P20" s="4"/>
      <c r="Q20" s="5"/>
    </row>
    <row r="21" spans="1:19">
      <c r="A21" s="86" t="s">
        <v>10</v>
      </c>
      <c r="B21" s="86"/>
      <c r="C21" s="86"/>
      <c r="D21" s="86"/>
      <c r="E21" s="86"/>
      <c r="F21" s="86"/>
      <c r="G21" s="86"/>
      <c r="H21" s="86"/>
      <c r="I21" s="86"/>
      <c r="J21" s="86"/>
      <c r="K21" s="86"/>
      <c r="L21" s="86"/>
      <c r="M21" s="86"/>
      <c r="N21" s="86"/>
      <c r="O21" s="86"/>
      <c r="P21" s="86"/>
      <c r="Q21" s="5"/>
    </row>
    <row r="22" spans="1:19">
      <c r="A22" s="17" t="s">
        <v>2</v>
      </c>
      <c r="B22" s="18" t="s">
        <v>3</v>
      </c>
      <c r="C22" s="18" t="s">
        <v>11</v>
      </c>
      <c r="D22" s="18" t="s">
        <v>12</v>
      </c>
      <c r="E22" s="18"/>
      <c r="F22" s="60" t="s">
        <v>5</v>
      </c>
      <c r="G22" s="60"/>
      <c r="H22" s="60"/>
      <c r="I22" s="60"/>
      <c r="J22" s="60"/>
      <c r="K22" s="60"/>
      <c r="L22" s="60"/>
      <c r="M22" s="60"/>
      <c r="N22" s="60"/>
      <c r="O22" s="60"/>
      <c r="P22" s="61"/>
      <c r="Q22" s="55" t="s">
        <v>4</v>
      </c>
    </row>
    <row r="23" spans="1:19">
      <c r="A23" s="19" t="s">
        <v>6</v>
      </c>
      <c r="B23" s="19"/>
      <c r="C23" s="19"/>
      <c r="D23" s="20" t="s">
        <v>13</v>
      </c>
      <c r="E23" s="21"/>
      <c r="F23" s="62"/>
      <c r="G23" s="62"/>
      <c r="H23" s="62"/>
      <c r="I23" s="62"/>
      <c r="J23" s="62"/>
      <c r="K23" s="62"/>
      <c r="L23" s="62"/>
      <c r="M23" s="62"/>
      <c r="N23" s="62"/>
      <c r="O23" s="62"/>
      <c r="P23" s="63"/>
      <c r="Q23" s="56"/>
    </row>
    <row r="24" spans="1:19">
      <c r="A24" s="11">
        <v>1</v>
      </c>
      <c r="B24" s="12" t="s">
        <v>14</v>
      </c>
      <c r="C24" s="22" t="s">
        <v>15</v>
      </c>
      <c r="D24" s="23" t="s">
        <v>16</v>
      </c>
      <c r="E24" s="20"/>
      <c r="F24" s="87">
        <v>14250</v>
      </c>
      <c r="G24" s="88"/>
      <c r="H24" s="88"/>
      <c r="I24" s="88"/>
      <c r="J24" s="88"/>
      <c r="K24" s="88"/>
      <c r="L24" s="88"/>
      <c r="M24" s="88"/>
      <c r="N24" s="88"/>
      <c r="O24" s="88"/>
      <c r="P24" s="89"/>
      <c r="Q24" s="35">
        <v>7.5</v>
      </c>
    </row>
    <row r="25" spans="1:19">
      <c r="A25" s="11">
        <v>2</v>
      </c>
      <c r="B25" s="12" t="s">
        <v>17</v>
      </c>
      <c r="C25" s="22" t="s">
        <v>15</v>
      </c>
      <c r="D25" s="23" t="s">
        <v>16</v>
      </c>
      <c r="E25" s="18"/>
      <c r="F25" s="93">
        <v>13300</v>
      </c>
      <c r="G25" s="94"/>
      <c r="H25" s="94"/>
      <c r="I25" s="94"/>
      <c r="J25" s="94"/>
      <c r="K25" s="94"/>
      <c r="L25" s="94"/>
      <c r="M25" s="94"/>
      <c r="N25" s="94"/>
      <c r="O25" s="94"/>
      <c r="P25" s="95"/>
      <c r="Q25" s="35">
        <v>7</v>
      </c>
    </row>
    <row r="26" spans="1:19">
      <c r="A26" s="11">
        <v>3</v>
      </c>
      <c r="B26" s="12" t="s">
        <v>18</v>
      </c>
      <c r="C26" s="22" t="s">
        <v>15</v>
      </c>
      <c r="D26" s="23" t="s">
        <v>16</v>
      </c>
      <c r="E26" s="18"/>
      <c r="F26" s="93">
        <v>10830</v>
      </c>
      <c r="G26" s="94"/>
      <c r="H26" s="94"/>
      <c r="I26" s="94"/>
      <c r="J26" s="94"/>
      <c r="K26" s="94"/>
      <c r="L26" s="94"/>
      <c r="M26" s="94"/>
      <c r="N26" s="94"/>
      <c r="O26" s="94"/>
      <c r="P26" s="95"/>
      <c r="Q26" s="35">
        <v>5.7</v>
      </c>
    </row>
    <row r="27" spans="1:19">
      <c r="A27" s="11">
        <v>4</v>
      </c>
      <c r="B27" s="12" t="s">
        <v>19</v>
      </c>
      <c r="C27" s="22" t="s">
        <v>15</v>
      </c>
      <c r="D27" s="23" t="s">
        <v>16</v>
      </c>
      <c r="E27" s="18"/>
      <c r="F27" s="93">
        <v>8170</v>
      </c>
      <c r="G27" s="94"/>
      <c r="H27" s="94"/>
      <c r="I27" s="94"/>
      <c r="J27" s="94"/>
      <c r="K27" s="94"/>
      <c r="L27" s="94"/>
      <c r="M27" s="94"/>
      <c r="N27" s="94"/>
      <c r="O27" s="94"/>
      <c r="P27" s="95"/>
      <c r="Q27" s="35">
        <v>4.3</v>
      </c>
    </row>
    <row r="28" spans="1:19">
      <c r="A28" s="11">
        <v>5</v>
      </c>
      <c r="B28" s="12" t="s">
        <v>20</v>
      </c>
      <c r="C28" s="22" t="s">
        <v>15</v>
      </c>
      <c r="D28" s="23" t="s">
        <v>16</v>
      </c>
      <c r="E28" s="23"/>
      <c r="F28" s="90">
        <v>7030</v>
      </c>
      <c r="G28" s="90"/>
      <c r="H28" s="90"/>
      <c r="I28" s="90"/>
      <c r="J28" s="90"/>
      <c r="K28" s="90"/>
      <c r="L28" s="90"/>
      <c r="M28" s="90"/>
      <c r="N28" s="90"/>
      <c r="O28" s="90"/>
      <c r="P28" s="90"/>
      <c r="Q28" s="35">
        <v>3.7</v>
      </c>
    </row>
    <row r="29" spans="1:19">
      <c r="D29" s="24"/>
      <c r="E29" s="24"/>
    </row>
    <row r="30" spans="1:19">
      <c r="A30" s="92" t="s">
        <v>21</v>
      </c>
      <c r="B30" s="92"/>
      <c r="C30" s="92"/>
      <c r="D30" s="92"/>
      <c r="E30" s="92"/>
      <c r="F30" s="92"/>
      <c r="G30" s="92"/>
      <c r="H30" s="92"/>
      <c r="I30" s="92"/>
      <c r="J30" s="92"/>
      <c r="K30" s="92"/>
      <c r="L30" s="92"/>
      <c r="M30" s="92"/>
      <c r="N30" s="92"/>
      <c r="O30" s="92"/>
      <c r="P30" s="92"/>
      <c r="Q30" s="15"/>
    </row>
    <row r="31" spans="1:19" ht="21" customHeight="1">
      <c r="A31" s="17" t="s">
        <v>2</v>
      </c>
      <c r="B31" s="18" t="s">
        <v>3</v>
      </c>
      <c r="C31" s="18" t="s">
        <v>22</v>
      </c>
      <c r="D31" s="66" t="s">
        <v>23</v>
      </c>
      <c r="E31" s="18"/>
      <c r="F31" s="60" t="s">
        <v>24</v>
      </c>
      <c r="G31" s="60"/>
      <c r="H31" s="60"/>
      <c r="I31" s="60"/>
      <c r="J31" s="60"/>
      <c r="K31" s="60"/>
      <c r="L31" s="60"/>
      <c r="M31" s="60"/>
      <c r="N31" s="60"/>
      <c r="O31" s="60"/>
      <c r="P31" s="61"/>
      <c r="Q31" s="57" t="s">
        <v>25</v>
      </c>
    </row>
    <row r="32" spans="1:19" ht="12" customHeight="1">
      <c r="A32" s="19"/>
      <c r="B32" s="20"/>
      <c r="C32" s="20"/>
      <c r="D32" s="68"/>
      <c r="E32" s="82">
        <v>0</v>
      </c>
      <c r="F32" s="83"/>
      <c r="G32" s="82">
        <v>1</v>
      </c>
      <c r="H32" s="83"/>
      <c r="I32" s="82">
        <v>2</v>
      </c>
      <c r="J32" s="83"/>
      <c r="K32" s="82">
        <v>3</v>
      </c>
      <c r="L32" s="83"/>
      <c r="M32" s="82">
        <v>4</v>
      </c>
      <c r="N32" s="83"/>
      <c r="O32" s="82">
        <v>5</v>
      </c>
      <c r="P32" s="84"/>
      <c r="Q32" s="58"/>
    </row>
    <row r="33" spans="1:17">
      <c r="A33" s="19" t="s">
        <v>6</v>
      </c>
      <c r="B33" s="19"/>
      <c r="C33" s="20" t="s">
        <v>26</v>
      </c>
      <c r="D33" s="67"/>
      <c r="E33" s="20" t="s">
        <v>27</v>
      </c>
      <c r="F33" s="25" t="s">
        <v>28</v>
      </c>
      <c r="G33" s="20" t="s">
        <v>27</v>
      </c>
      <c r="H33" s="25" t="s">
        <v>28</v>
      </c>
      <c r="I33" s="20" t="s">
        <v>27</v>
      </c>
      <c r="J33" s="25" t="s">
        <v>28</v>
      </c>
      <c r="K33" s="20" t="s">
        <v>27</v>
      </c>
      <c r="L33" s="25" t="s">
        <v>28</v>
      </c>
      <c r="M33" s="20" t="s">
        <v>27</v>
      </c>
      <c r="N33" s="25" t="s">
        <v>28</v>
      </c>
      <c r="O33" s="20" t="s">
        <v>27</v>
      </c>
      <c r="P33" s="25" t="s">
        <v>28</v>
      </c>
      <c r="Q33" s="58"/>
    </row>
    <row r="34" spans="1:17">
      <c r="A34" s="26">
        <v>1</v>
      </c>
      <c r="B34" s="8" t="s">
        <v>29</v>
      </c>
      <c r="C34" s="12" t="s">
        <v>30</v>
      </c>
      <c r="D34" s="23" t="s">
        <v>16</v>
      </c>
      <c r="E34" s="23">
        <v>3</v>
      </c>
      <c r="F34" s="13">
        <f t="shared" ref="F34:F43" si="0">E34*Q34</f>
        <v>5700</v>
      </c>
      <c r="G34" s="27">
        <f t="shared" ref="G34:G43" si="1">E34+E34*0.075</f>
        <v>3.2250000000000001</v>
      </c>
      <c r="H34" s="13">
        <f t="shared" ref="H34:H43" si="2">G34*Q34</f>
        <v>6127.5</v>
      </c>
      <c r="I34" s="38">
        <f t="shared" ref="I34:I43" si="3">G34+G34*5/100</f>
        <v>3.38625</v>
      </c>
      <c r="J34" s="13">
        <f t="shared" ref="J34:J43" si="4">I34*Q34</f>
        <v>6433.875</v>
      </c>
      <c r="K34" s="27">
        <f t="shared" ref="K34:K43" si="5">I34+I34*5/100</f>
        <v>3.5555624999999997</v>
      </c>
      <c r="L34" s="13">
        <f t="shared" ref="L34:L43" si="6">K34*Q34</f>
        <v>6755.5687499999995</v>
      </c>
      <c r="M34" s="27">
        <v>3.6444515625</v>
      </c>
      <c r="N34" s="13">
        <f t="shared" ref="N34:N43" si="7">M34*Q34</f>
        <v>6924.45796875</v>
      </c>
      <c r="O34" s="27">
        <f t="shared" ref="O34:O43" si="8">M34+M34*2.5/100</f>
        <v>3.7355628515624999</v>
      </c>
      <c r="P34" s="13">
        <f t="shared" ref="P34:P43" si="9">O34*Q34</f>
        <v>7097.5694179687498</v>
      </c>
      <c r="Q34" s="40">
        <v>1900</v>
      </c>
    </row>
    <row r="35" spans="1:17">
      <c r="A35" s="26">
        <v>2</v>
      </c>
      <c r="B35" s="28" t="s">
        <v>31</v>
      </c>
      <c r="C35" s="29" t="s">
        <v>30</v>
      </c>
      <c r="D35" s="23" t="s">
        <v>16</v>
      </c>
      <c r="E35" s="23">
        <v>2.9</v>
      </c>
      <c r="F35" s="13">
        <f t="shared" si="0"/>
        <v>5510</v>
      </c>
      <c r="G35" s="27">
        <f t="shared" si="1"/>
        <v>3.1174999999999997</v>
      </c>
      <c r="H35" s="13">
        <f t="shared" si="2"/>
        <v>5923.2499999999991</v>
      </c>
      <c r="I35" s="38">
        <f t="shared" si="3"/>
        <v>3.2733749999999997</v>
      </c>
      <c r="J35" s="13">
        <f t="shared" si="4"/>
        <v>6219.4124999999995</v>
      </c>
      <c r="K35" s="27">
        <f t="shared" si="5"/>
        <v>3.4370437499999995</v>
      </c>
      <c r="L35" s="13">
        <f t="shared" si="6"/>
        <v>6530.3831249999994</v>
      </c>
      <c r="M35">
        <v>3.5229698437499999</v>
      </c>
      <c r="N35" s="13">
        <f t="shared" si="7"/>
        <v>6693.6427031249996</v>
      </c>
      <c r="O35" s="27">
        <f t="shared" si="8"/>
        <v>3.6110440898437499</v>
      </c>
      <c r="P35" s="13">
        <f t="shared" si="9"/>
        <v>6860.9837707031247</v>
      </c>
      <c r="Q35" s="40">
        <v>1900</v>
      </c>
    </row>
    <row r="36" spans="1:17">
      <c r="A36" s="26">
        <v>3</v>
      </c>
      <c r="B36" s="30" t="s">
        <v>32</v>
      </c>
      <c r="C36" s="29" t="s">
        <v>33</v>
      </c>
      <c r="D36" s="23" t="s">
        <v>16</v>
      </c>
      <c r="E36" s="23">
        <v>2.7</v>
      </c>
      <c r="F36" s="13">
        <f t="shared" si="0"/>
        <v>5130</v>
      </c>
      <c r="G36" s="27">
        <f t="shared" si="1"/>
        <v>2.9025000000000003</v>
      </c>
      <c r="H36" s="13">
        <f t="shared" si="2"/>
        <v>5514.7500000000009</v>
      </c>
      <c r="I36" s="38">
        <f t="shared" si="3"/>
        <v>3.0476250000000005</v>
      </c>
      <c r="J36" s="13">
        <f t="shared" si="4"/>
        <v>5790.4875000000011</v>
      </c>
      <c r="K36" s="27">
        <f t="shared" si="5"/>
        <v>3.2000062500000004</v>
      </c>
      <c r="L36" s="13">
        <f t="shared" si="6"/>
        <v>6080.0118750000011</v>
      </c>
      <c r="M36">
        <v>3.2800064062500001</v>
      </c>
      <c r="N36" s="13">
        <f t="shared" si="7"/>
        <v>6232.0121718749997</v>
      </c>
      <c r="O36" s="27">
        <f t="shared" si="8"/>
        <v>3.36200656640625</v>
      </c>
      <c r="P36" s="13">
        <f t="shared" si="9"/>
        <v>6387.8124761718746</v>
      </c>
      <c r="Q36" s="40">
        <v>1900</v>
      </c>
    </row>
    <row r="37" spans="1:17">
      <c r="A37" s="26">
        <v>4</v>
      </c>
      <c r="B37" s="30"/>
      <c r="C37" s="29" t="s">
        <v>34</v>
      </c>
      <c r="D37" s="23" t="s">
        <v>16</v>
      </c>
      <c r="E37" s="23">
        <v>2.5</v>
      </c>
      <c r="F37" s="13">
        <f t="shared" si="0"/>
        <v>4750</v>
      </c>
      <c r="G37" s="27">
        <f t="shared" si="1"/>
        <v>2.6875</v>
      </c>
      <c r="H37" s="13">
        <f t="shared" si="2"/>
        <v>5106.25</v>
      </c>
      <c r="I37" s="38">
        <f t="shared" si="3"/>
        <v>2.8218749999999999</v>
      </c>
      <c r="J37" s="13">
        <f t="shared" si="4"/>
        <v>5361.5625</v>
      </c>
      <c r="K37" s="27">
        <f t="shared" si="5"/>
        <v>2.9629687499999999</v>
      </c>
      <c r="L37" s="13">
        <f t="shared" si="6"/>
        <v>5629.640625</v>
      </c>
      <c r="M37">
        <v>3.0370429687499998</v>
      </c>
      <c r="N37" s="13">
        <f t="shared" si="7"/>
        <v>5770.3816406249998</v>
      </c>
      <c r="O37" s="27">
        <f t="shared" si="8"/>
        <v>3.11296904296875</v>
      </c>
      <c r="P37" s="13">
        <f t="shared" si="9"/>
        <v>5914.6411816406253</v>
      </c>
      <c r="Q37" s="40">
        <v>1900</v>
      </c>
    </row>
    <row r="38" spans="1:17">
      <c r="A38" s="26">
        <v>5</v>
      </c>
      <c r="B38" s="31"/>
      <c r="C38" s="29" t="s">
        <v>35</v>
      </c>
      <c r="D38" s="23" t="s">
        <v>16</v>
      </c>
      <c r="E38" s="23">
        <v>2.2000000000000002</v>
      </c>
      <c r="F38" s="13">
        <f t="shared" si="0"/>
        <v>4180</v>
      </c>
      <c r="G38" s="27">
        <f t="shared" si="1"/>
        <v>2.3650000000000002</v>
      </c>
      <c r="H38" s="13">
        <f t="shared" si="2"/>
        <v>4493.5</v>
      </c>
      <c r="I38" s="38">
        <f t="shared" si="3"/>
        <v>2.4832500000000004</v>
      </c>
      <c r="J38" s="13">
        <f t="shared" si="4"/>
        <v>4718.1750000000011</v>
      </c>
      <c r="K38" s="27">
        <f t="shared" si="5"/>
        <v>2.6074125000000006</v>
      </c>
      <c r="L38" s="13">
        <f t="shared" si="6"/>
        <v>4954.0837500000007</v>
      </c>
      <c r="M38">
        <v>2.6725978124999998</v>
      </c>
      <c r="N38" s="13">
        <f t="shared" si="7"/>
        <v>5077.9358437499995</v>
      </c>
      <c r="O38" s="27">
        <f t="shared" si="8"/>
        <v>2.7394127578125</v>
      </c>
      <c r="P38" s="13">
        <f t="shared" si="9"/>
        <v>5204.88423984375</v>
      </c>
      <c r="Q38" s="40">
        <v>1900</v>
      </c>
    </row>
    <row r="39" spans="1:17">
      <c r="A39" s="26">
        <v>6</v>
      </c>
      <c r="B39" s="8" t="s">
        <v>36</v>
      </c>
      <c r="C39" s="12" t="s">
        <v>30</v>
      </c>
      <c r="D39" s="23" t="s">
        <v>37</v>
      </c>
      <c r="E39" s="23">
        <v>2.6</v>
      </c>
      <c r="F39" s="13">
        <f t="shared" si="0"/>
        <v>4940</v>
      </c>
      <c r="G39" s="27">
        <f t="shared" si="1"/>
        <v>2.7949999999999999</v>
      </c>
      <c r="H39" s="13">
        <f t="shared" si="2"/>
        <v>5310.5</v>
      </c>
      <c r="I39" s="38">
        <f t="shared" si="3"/>
        <v>2.9347499999999997</v>
      </c>
      <c r="J39" s="13">
        <f t="shared" si="4"/>
        <v>5576.0249999999996</v>
      </c>
      <c r="K39" s="27">
        <f t="shared" si="5"/>
        <v>3.0814874999999997</v>
      </c>
      <c r="L39" s="13">
        <f t="shared" si="6"/>
        <v>5854.8262499999992</v>
      </c>
      <c r="M39">
        <v>3.1585246874999999</v>
      </c>
      <c r="N39" s="13">
        <f t="shared" si="7"/>
        <v>6001.1969062500002</v>
      </c>
      <c r="O39" s="27">
        <f t="shared" si="8"/>
        <v>3.2374878046875</v>
      </c>
      <c r="P39" s="13">
        <f t="shared" si="9"/>
        <v>6151.2268289062504</v>
      </c>
      <c r="Q39" s="40">
        <v>1900</v>
      </c>
    </row>
    <row r="40" spans="1:17">
      <c r="A40" s="26">
        <v>7</v>
      </c>
      <c r="B40" s="28" t="s">
        <v>38</v>
      </c>
      <c r="C40" s="29" t="s">
        <v>30</v>
      </c>
      <c r="D40" s="23" t="s">
        <v>39</v>
      </c>
      <c r="E40" s="23">
        <v>1.8</v>
      </c>
      <c r="F40" s="13">
        <f t="shared" si="0"/>
        <v>3420</v>
      </c>
      <c r="G40" s="27">
        <f t="shared" si="1"/>
        <v>1.9350000000000001</v>
      </c>
      <c r="H40" s="13">
        <f t="shared" si="2"/>
        <v>3676.5</v>
      </c>
      <c r="I40" s="38">
        <f t="shared" si="3"/>
        <v>2.0317500000000002</v>
      </c>
      <c r="J40" s="13">
        <f t="shared" si="4"/>
        <v>3860.3250000000003</v>
      </c>
      <c r="K40" s="27">
        <f t="shared" si="5"/>
        <v>2.1333375000000001</v>
      </c>
      <c r="L40" s="13">
        <f t="shared" si="6"/>
        <v>4053.3412500000004</v>
      </c>
      <c r="M40">
        <v>2.1866709375000002</v>
      </c>
      <c r="N40" s="13">
        <f t="shared" si="7"/>
        <v>4154.6747812500007</v>
      </c>
      <c r="O40" s="27">
        <f t="shared" si="8"/>
        <v>2.2413377109375001</v>
      </c>
      <c r="P40" s="13">
        <f t="shared" si="9"/>
        <v>4258.5416507812506</v>
      </c>
      <c r="Q40" s="40">
        <v>1900</v>
      </c>
    </row>
    <row r="41" spans="1:17">
      <c r="A41" s="26">
        <v>8</v>
      </c>
      <c r="B41" s="30"/>
      <c r="C41" s="29" t="s">
        <v>33</v>
      </c>
      <c r="D41" s="23" t="s">
        <v>39</v>
      </c>
      <c r="E41" s="23">
        <v>1.7</v>
      </c>
      <c r="F41" s="13">
        <f t="shared" si="0"/>
        <v>3230</v>
      </c>
      <c r="G41" s="27">
        <f t="shared" si="1"/>
        <v>1.8274999999999999</v>
      </c>
      <c r="H41" s="13">
        <f t="shared" si="2"/>
        <v>3472.25</v>
      </c>
      <c r="I41" s="38">
        <f t="shared" si="3"/>
        <v>1.9188749999999999</v>
      </c>
      <c r="J41" s="13">
        <f t="shared" si="4"/>
        <v>3645.8624999999997</v>
      </c>
      <c r="K41" s="27">
        <f t="shared" si="5"/>
        <v>2.0148187499999999</v>
      </c>
      <c r="L41" s="13">
        <f t="shared" si="6"/>
        <v>3828.1556249999999</v>
      </c>
      <c r="M41">
        <v>2.0651892187500001</v>
      </c>
      <c r="N41" s="13">
        <f t="shared" si="7"/>
        <v>3923.8595156250003</v>
      </c>
      <c r="O41" s="27">
        <f t="shared" si="8"/>
        <v>2.1168189492187501</v>
      </c>
      <c r="P41" s="13">
        <f t="shared" si="9"/>
        <v>4021.9560035156251</v>
      </c>
      <c r="Q41" s="40">
        <v>1900</v>
      </c>
    </row>
    <row r="42" spans="1:17">
      <c r="A42" s="26">
        <v>9</v>
      </c>
      <c r="B42" s="30"/>
      <c r="C42" s="29" t="s">
        <v>34</v>
      </c>
      <c r="D42" s="23" t="s">
        <v>39</v>
      </c>
      <c r="E42" s="23">
        <v>1.6</v>
      </c>
      <c r="F42" s="13">
        <f t="shared" si="0"/>
        <v>3040</v>
      </c>
      <c r="G42" s="27">
        <f t="shared" si="1"/>
        <v>1.7200000000000002</v>
      </c>
      <c r="H42" s="13">
        <f t="shared" si="2"/>
        <v>3268.0000000000005</v>
      </c>
      <c r="I42" s="38">
        <f t="shared" si="3"/>
        <v>1.8060000000000003</v>
      </c>
      <c r="J42" s="13">
        <f t="shared" si="4"/>
        <v>3431.4000000000005</v>
      </c>
      <c r="K42" s="27">
        <f t="shared" si="5"/>
        <v>1.8963000000000003</v>
      </c>
      <c r="L42" s="13">
        <f t="shared" si="6"/>
        <v>3602.9700000000007</v>
      </c>
      <c r="M42">
        <v>1.9437074999999999</v>
      </c>
      <c r="N42" s="13">
        <f t="shared" si="7"/>
        <v>3693.0442499999999</v>
      </c>
      <c r="O42" s="27">
        <f t="shared" si="8"/>
        <v>1.9923001874999999</v>
      </c>
      <c r="P42" s="13">
        <f t="shared" si="9"/>
        <v>3785.37035625</v>
      </c>
      <c r="Q42" s="40">
        <v>1900</v>
      </c>
    </row>
    <row r="43" spans="1:17">
      <c r="A43" s="11">
        <v>10</v>
      </c>
      <c r="B43" s="31"/>
      <c r="C43" s="29" t="s">
        <v>35</v>
      </c>
      <c r="D43" s="23" t="s">
        <v>39</v>
      </c>
      <c r="E43" s="23">
        <v>1.5</v>
      </c>
      <c r="F43" s="13">
        <f t="shared" si="0"/>
        <v>2850</v>
      </c>
      <c r="G43" s="27">
        <f t="shared" si="1"/>
        <v>1.6125</v>
      </c>
      <c r="H43" s="13">
        <f t="shared" si="2"/>
        <v>3063.75</v>
      </c>
      <c r="I43" s="38">
        <f t="shared" si="3"/>
        <v>1.693125</v>
      </c>
      <c r="J43" s="13">
        <f t="shared" si="4"/>
        <v>3216.9375</v>
      </c>
      <c r="K43" s="27">
        <f t="shared" si="5"/>
        <v>1.7777812499999999</v>
      </c>
      <c r="L43" s="13">
        <f t="shared" si="6"/>
        <v>3377.7843749999997</v>
      </c>
      <c r="M43">
        <v>1.82222578125</v>
      </c>
      <c r="N43" s="13">
        <f t="shared" si="7"/>
        <v>3462.228984375</v>
      </c>
      <c r="O43" s="27">
        <f t="shared" si="8"/>
        <v>1.8677814257812499</v>
      </c>
      <c r="P43" s="13">
        <f t="shared" si="9"/>
        <v>3548.7847089843749</v>
      </c>
      <c r="Q43" s="40">
        <v>1900</v>
      </c>
    </row>
    <row r="44" spans="1:17">
      <c r="A44" s="14"/>
      <c r="B44" s="15"/>
      <c r="C44" s="15"/>
      <c r="D44" s="32"/>
      <c r="E44" s="32"/>
      <c r="F44" s="16"/>
      <c r="G44" s="33"/>
      <c r="H44" s="16"/>
      <c r="I44" s="39"/>
      <c r="J44" s="16"/>
      <c r="K44" s="33"/>
      <c r="L44" s="16"/>
      <c r="M44" s="33"/>
      <c r="N44" s="16"/>
      <c r="O44" s="33"/>
      <c r="P44" s="16"/>
      <c r="Q44" s="41"/>
    </row>
    <row r="45" spans="1:17" s="1" customFormat="1">
      <c r="A45" s="85" t="s">
        <v>40</v>
      </c>
      <c r="B45" s="85"/>
      <c r="C45" s="85"/>
      <c r="D45" s="85"/>
      <c r="E45" s="85"/>
      <c r="F45" s="85"/>
      <c r="G45" s="85"/>
      <c r="H45" s="85"/>
      <c r="I45" s="85"/>
      <c r="J45" s="85"/>
      <c r="K45" s="85"/>
      <c r="L45" s="85"/>
      <c r="M45" s="85"/>
      <c r="N45" s="85"/>
      <c r="O45" s="85"/>
      <c r="P45" s="85"/>
    </row>
    <row r="46" spans="1:17" s="1" customFormat="1">
      <c r="A46" s="34"/>
      <c r="B46" s="34"/>
      <c r="C46" s="34"/>
      <c r="D46" s="34"/>
      <c r="E46" s="34"/>
      <c r="F46" s="34"/>
      <c r="G46" s="34"/>
      <c r="H46" s="34"/>
      <c r="I46" s="34"/>
      <c r="J46" s="34"/>
      <c r="K46" s="34"/>
      <c r="L46" s="34"/>
      <c r="M46" s="34"/>
      <c r="N46" s="34"/>
      <c r="O46" s="34"/>
      <c r="P46" s="34"/>
    </row>
    <row r="47" spans="1:17" s="1" customFormat="1">
      <c r="A47" s="86" t="s">
        <v>41</v>
      </c>
      <c r="B47" s="86"/>
      <c r="C47" s="86"/>
      <c r="D47" s="86"/>
      <c r="E47" s="86"/>
      <c r="F47" s="86"/>
      <c r="G47" s="86"/>
      <c r="H47" s="86"/>
      <c r="I47" s="86"/>
      <c r="J47" s="86"/>
      <c r="K47" s="86"/>
      <c r="L47" s="86"/>
      <c r="M47" s="86"/>
      <c r="N47" s="86"/>
      <c r="O47" s="86"/>
      <c r="P47" s="86"/>
    </row>
    <row r="48" spans="1:17">
      <c r="A48" s="17" t="s">
        <v>2</v>
      </c>
      <c r="B48" s="18" t="s">
        <v>3</v>
      </c>
      <c r="C48" s="18" t="s">
        <v>11</v>
      </c>
      <c r="D48" s="18" t="s">
        <v>12</v>
      </c>
      <c r="E48" s="18"/>
      <c r="F48" s="60" t="s">
        <v>5</v>
      </c>
      <c r="G48" s="60"/>
      <c r="H48" s="60"/>
      <c r="I48" s="60"/>
      <c r="J48" s="60"/>
      <c r="K48" s="60"/>
      <c r="L48" s="60"/>
      <c r="M48" s="60"/>
      <c r="N48" s="60"/>
      <c r="O48" s="60"/>
      <c r="P48" s="61"/>
      <c r="Q48" s="55" t="s">
        <v>4</v>
      </c>
    </row>
    <row r="49" spans="1:19">
      <c r="A49" s="19" t="s">
        <v>6</v>
      </c>
      <c r="B49" s="19"/>
      <c r="C49" s="19"/>
      <c r="D49" s="20" t="s">
        <v>13</v>
      </c>
      <c r="E49" s="21"/>
      <c r="F49" s="62"/>
      <c r="G49" s="62"/>
      <c r="H49" s="62"/>
      <c r="I49" s="62"/>
      <c r="J49" s="62"/>
      <c r="K49" s="62"/>
      <c r="L49" s="62"/>
      <c r="M49" s="62"/>
      <c r="N49" s="62"/>
      <c r="O49" s="62"/>
      <c r="P49" s="63"/>
      <c r="Q49" s="56"/>
    </row>
    <row r="50" spans="1:19">
      <c r="A50" s="11">
        <v>1</v>
      </c>
      <c r="B50" s="12" t="s">
        <v>42</v>
      </c>
      <c r="C50" s="22" t="s">
        <v>15</v>
      </c>
      <c r="D50" s="23" t="s">
        <v>16</v>
      </c>
      <c r="E50" s="20"/>
      <c r="F50" s="87">
        <v>15200</v>
      </c>
      <c r="G50" s="88"/>
      <c r="H50" s="88"/>
      <c r="I50" s="88"/>
      <c r="J50" s="88"/>
      <c r="K50" s="88"/>
      <c r="L50" s="88"/>
      <c r="M50" s="88"/>
      <c r="N50" s="88"/>
      <c r="O50" s="88"/>
      <c r="P50" s="89"/>
      <c r="Q50" s="35">
        <v>8</v>
      </c>
      <c r="R50" s="3"/>
      <c r="S50"/>
    </row>
    <row r="51" spans="1:19">
      <c r="A51" s="11">
        <v>2</v>
      </c>
      <c r="B51" s="12" t="s">
        <v>19</v>
      </c>
      <c r="C51" s="22" t="s">
        <v>15</v>
      </c>
      <c r="D51" s="23" t="s">
        <v>16</v>
      </c>
      <c r="E51" s="23"/>
      <c r="F51" s="90">
        <v>7790</v>
      </c>
      <c r="G51" s="90"/>
      <c r="H51" s="90"/>
      <c r="I51" s="90"/>
      <c r="J51" s="90"/>
      <c r="K51" s="90"/>
      <c r="L51" s="90"/>
      <c r="M51" s="90"/>
      <c r="N51" s="90"/>
      <c r="O51" s="90"/>
      <c r="P51" s="90"/>
      <c r="Q51" s="35">
        <v>4.0999999999999996</v>
      </c>
      <c r="R51" s="3"/>
      <c r="S51"/>
    </row>
    <row r="52" spans="1:19">
      <c r="A52" s="91" t="s">
        <v>43</v>
      </c>
      <c r="B52" s="91"/>
      <c r="C52" s="91"/>
      <c r="D52" s="91"/>
      <c r="E52" s="91"/>
      <c r="F52" s="91"/>
      <c r="G52" s="91"/>
      <c r="H52" s="91"/>
      <c r="I52" s="91"/>
      <c r="J52" s="91"/>
      <c r="K52" s="91"/>
      <c r="L52" s="91"/>
      <c r="M52" s="91"/>
      <c r="N52" s="91"/>
      <c r="O52" s="91"/>
      <c r="P52" s="91"/>
      <c r="Q52" s="15"/>
    </row>
    <row r="53" spans="1:19" ht="21" customHeight="1">
      <c r="A53" s="17" t="s">
        <v>2</v>
      </c>
      <c r="B53" s="18" t="s">
        <v>3</v>
      </c>
      <c r="C53" s="18" t="s">
        <v>44</v>
      </c>
      <c r="D53" s="18" t="s">
        <v>45</v>
      </c>
      <c r="E53" s="18"/>
      <c r="F53" s="60" t="s">
        <v>24</v>
      </c>
      <c r="G53" s="60"/>
      <c r="H53" s="60"/>
      <c r="I53" s="60"/>
      <c r="J53" s="60"/>
      <c r="K53" s="60"/>
      <c r="L53" s="60"/>
      <c r="M53" s="60"/>
      <c r="N53" s="60"/>
      <c r="O53" s="60"/>
      <c r="P53" s="61"/>
      <c r="Q53" s="57" t="s">
        <v>25</v>
      </c>
    </row>
    <row r="54" spans="1:19" ht="14.1" customHeight="1">
      <c r="A54" s="19"/>
      <c r="B54" s="20"/>
      <c r="C54" s="20"/>
      <c r="D54" s="20"/>
      <c r="E54" s="82">
        <v>0</v>
      </c>
      <c r="F54" s="83"/>
      <c r="G54" s="82">
        <v>1</v>
      </c>
      <c r="H54" s="83"/>
      <c r="I54" s="82">
        <v>2</v>
      </c>
      <c r="J54" s="83"/>
      <c r="K54" s="82">
        <v>3</v>
      </c>
      <c r="L54" s="83"/>
      <c r="M54" s="82">
        <v>4</v>
      </c>
      <c r="N54" s="83"/>
      <c r="O54" s="82">
        <v>5</v>
      </c>
      <c r="P54" s="84"/>
      <c r="Q54" s="58"/>
    </row>
    <row r="55" spans="1:19">
      <c r="A55" s="19" t="s">
        <v>6</v>
      </c>
      <c r="B55" s="19"/>
      <c r="C55" s="20"/>
      <c r="D55" s="20" t="s">
        <v>13</v>
      </c>
      <c r="E55" s="20" t="s">
        <v>27</v>
      </c>
      <c r="F55" s="25" t="s">
        <v>28</v>
      </c>
      <c r="G55" s="20" t="s">
        <v>27</v>
      </c>
      <c r="H55" s="25" t="s">
        <v>28</v>
      </c>
      <c r="I55" s="20" t="s">
        <v>27</v>
      </c>
      <c r="J55" s="25" t="s">
        <v>28</v>
      </c>
      <c r="K55" s="20" t="s">
        <v>27</v>
      </c>
      <c r="L55" s="25" t="s">
        <v>28</v>
      </c>
      <c r="M55" s="20" t="s">
        <v>27</v>
      </c>
      <c r="N55" s="25" t="s">
        <v>28</v>
      </c>
      <c r="O55" s="20" t="s">
        <v>27</v>
      </c>
      <c r="P55" s="25" t="s">
        <v>28</v>
      </c>
      <c r="Q55" s="58"/>
    </row>
    <row r="56" spans="1:19">
      <c r="A56" s="11">
        <v>1</v>
      </c>
      <c r="B56" s="28" t="s">
        <v>46</v>
      </c>
      <c r="C56" s="35" t="s">
        <v>47</v>
      </c>
      <c r="D56" s="23" t="s">
        <v>16</v>
      </c>
      <c r="E56" s="23">
        <v>2.6</v>
      </c>
      <c r="F56" s="13">
        <f t="shared" ref="F56:F68" si="10">E56*Q56</f>
        <v>4940</v>
      </c>
      <c r="G56" s="27">
        <f t="shared" ref="G56:G71" si="11">E56+E56*0.075</f>
        <v>2.7949999999999999</v>
      </c>
      <c r="H56" s="13">
        <f t="shared" ref="H56:H68" si="12">G56*Q56</f>
        <v>5310.5</v>
      </c>
      <c r="I56" s="38">
        <f t="shared" ref="I56:I71" si="13">G56+G56*5/100</f>
        <v>2.9347499999999997</v>
      </c>
      <c r="J56" s="13">
        <f t="shared" ref="J56:J68" si="14">I56*Q56</f>
        <v>5576.0249999999996</v>
      </c>
      <c r="K56" s="27">
        <f t="shared" ref="K56:K71" si="15">I56+I56*5/100</f>
        <v>3.0814874999999997</v>
      </c>
      <c r="L56" s="13">
        <f t="shared" ref="L56:L68" si="16">K56*Q56</f>
        <v>5854.8262499999992</v>
      </c>
      <c r="M56" s="27">
        <f t="shared" ref="M56:M71" si="17">K56+K56*2.5/100</f>
        <v>3.1585246874999999</v>
      </c>
      <c r="N56" s="13">
        <f t="shared" ref="N56:N68" si="18">M56*Q56</f>
        <v>6001.1969062500002</v>
      </c>
      <c r="O56" s="27">
        <f t="shared" ref="O56:O71" si="19">M56+M56*2.5/100</f>
        <v>3.2374878046875</v>
      </c>
      <c r="P56" s="13">
        <f t="shared" ref="P56:P68" si="20">O56*Q56</f>
        <v>6151.2268289062504</v>
      </c>
      <c r="Q56" s="40">
        <v>1900</v>
      </c>
    </row>
    <row r="57" spans="1:19">
      <c r="A57" s="11">
        <v>2</v>
      </c>
      <c r="B57" s="30"/>
      <c r="C57" s="35" t="s">
        <v>48</v>
      </c>
      <c r="D57" s="23" t="s">
        <v>16</v>
      </c>
      <c r="E57" s="22">
        <v>2.2000000000000002</v>
      </c>
      <c r="F57" s="13">
        <f t="shared" si="10"/>
        <v>4180</v>
      </c>
      <c r="G57" s="27">
        <f t="shared" si="11"/>
        <v>2.3650000000000002</v>
      </c>
      <c r="H57" s="13">
        <f t="shared" si="12"/>
        <v>4493.5</v>
      </c>
      <c r="I57" s="38">
        <f t="shared" si="13"/>
        <v>2.4832500000000004</v>
      </c>
      <c r="J57" s="13">
        <f t="shared" si="14"/>
        <v>4718.1750000000011</v>
      </c>
      <c r="K57" s="27">
        <f t="shared" si="15"/>
        <v>2.6074125000000006</v>
      </c>
      <c r="L57" s="13">
        <f t="shared" si="16"/>
        <v>4954.0837500000007</v>
      </c>
      <c r="M57" s="27">
        <f t="shared" si="17"/>
        <v>2.6725978125000007</v>
      </c>
      <c r="N57" s="13">
        <f t="shared" si="18"/>
        <v>5077.9358437500014</v>
      </c>
      <c r="O57" s="27">
        <f t="shared" si="19"/>
        <v>2.7394127578125009</v>
      </c>
      <c r="P57" s="13">
        <f t="shared" si="20"/>
        <v>5204.8842398437519</v>
      </c>
      <c r="Q57" s="40">
        <v>1900</v>
      </c>
    </row>
    <row r="58" spans="1:19">
      <c r="A58" s="11">
        <v>3</v>
      </c>
      <c r="B58" s="30"/>
      <c r="C58" s="35" t="s">
        <v>15</v>
      </c>
      <c r="D58" s="23" t="s">
        <v>16</v>
      </c>
      <c r="E58" s="22">
        <v>2</v>
      </c>
      <c r="F58" s="13">
        <f t="shared" si="10"/>
        <v>3800</v>
      </c>
      <c r="G58" s="27">
        <f t="shared" si="11"/>
        <v>2.15</v>
      </c>
      <c r="H58" s="13">
        <f t="shared" si="12"/>
        <v>4085</v>
      </c>
      <c r="I58" s="38">
        <f t="shared" si="13"/>
        <v>2.2574999999999998</v>
      </c>
      <c r="J58" s="13">
        <f t="shared" si="14"/>
        <v>4289.25</v>
      </c>
      <c r="K58" s="27">
        <f t="shared" si="15"/>
        <v>2.3703749999999997</v>
      </c>
      <c r="L58" s="13">
        <f t="shared" si="16"/>
        <v>4503.7124999999996</v>
      </c>
      <c r="M58" s="27">
        <f t="shared" si="17"/>
        <v>2.4296343749999996</v>
      </c>
      <c r="N58" s="13">
        <f t="shared" si="18"/>
        <v>4616.3053124999988</v>
      </c>
      <c r="O58" s="27">
        <f t="shared" si="19"/>
        <v>2.4903752343749996</v>
      </c>
      <c r="P58" s="13">
        <f t="shared" si="20"/>
        <v>4731.712945312499</v>
      </c>
      <c r="Q58" s="40">
        <v>1900</v>
      </c>
    </row>
    <row r="59" spans="1:19">
      <c r="A59" s="36">
        <v>4</v>
      </c>
      <c r="B59" s="31"/>
      <c r="C59" s="35" t="s">
        <v>35</v>
      </c>
      <c r="D59" s="23" t="s">
        <v>16</v>
      </c>
      <c r="E59" s="22">
        <v>1.6</v>
      </c>
      <c r="F59" s="13">
        <f t="shared" si="10"/>
        <v>3040</v>
      </c>
      <c r="G59" s="27">
        <f t="shared" si="11"/>
        <v>1.7200000000000002</v>
      </c>
      <c r="H59" s="13">
        <f t="shared" si="12"/>
        <v>3268.0000000000005</v>
      </c>
      <c r="I59" s="38">
        <f t="shared" si="13"/>
        <v>1.8060000000000003</v>
      </c>
      <c r="J59" s="13">
        <f t="shared" si="14"/>
        <v>3431.4000000000005</v>
      </c>
      <c r="K59" s="27">
        <f t="shared" si="15"/>
        <v>1.8963000000000003</v>
      </c>
      <c r="L59" s="13">
        <f t="shared" si="16"/>
        <v>3602.9700000000007</v>
      </c>
      <c r="M59" s="27">
        <f t="shared" si="17"/>
        <v>1.9437075000000004</v>
      </c>
      <c r="N59" s="13">
        <f t="shared" si="18"/>
        <v>3693.0442500000008</v>
      </c>
      <c r="O59" s="27">
        <f t="shared" si="19"/>
        <v>1.9923001875000004</v>
      </c>
      <c r="P59" s="13">
        <f t="shared" si="20"/>
        <v>3785.3703562500009</v>
      </c>
      <c r="Q59" s="40">
        <v>1900</v>
      </c>
    </row>
    <row r="60" spans="1:19">
      <c r="A60" s="26">
        <v>5</v>
      </c>
      <c r="B60" s="8" t="s">
        <v>49</v>
      </c>
      <c r="C60" s="22" t="s">
        <v>47</v>
      </c>
      <c r="D60" s="23" t="s">
        <v>37</v>
      </c>
      <c r="E60" s="23">
        <v>2.5</v>
      </c>
      <c r="F60" s="13">
        <f t="shared" si="10"/>
        <v>4750</v>
      </c>
      <c r="G60" s="27">
        <f t="shared" si="11"/>
        <v>2.6875</v>
      </c>
      <c r="H60" s="13">
        <f t="shared" si="12"/>
        <v>5106.25</v>
      </c>
      <c r="I60" s="38">
        <f t="shared" si="13"/>
        <v>2.8218749999999999</v>
      </c>
      <c r="J60" s="13">
        <f t="shared" si="14"/>
        <v>5361.5625</v>
      </c>
      <c r="K60" s="27">
        <f t="shared" si="15"/>
        <v>2.9629687499999999</v>
      </c>
      <c r="L60" s="13">
        <f t="shared" si="16"/>
        <v>5629.640625</v>
      </c>
      <c r="M60" s="27">
        <f t="shared" si="17"/>
        <v>3.0370429687499998</v>
      </c>
      <c r="N60" s="13">
        <f t="shared" si="18"/>
        <v>5770.3816406249998</v>
      </c>
      <c r="O60" s="27">
        <f t="shared" si="19"/>
        <v>3.11296904296875</v>
      </c>
      <c r="P60" s="13">
        <f t="shared" si="20"/>
        <v>5914.6411816406253</v>
      </c>
      <c r="Q60" s="40">
        <v>1900</v>
      </c>
    </row>
    <row r="61" spans="1:19">
      <c r="A61" s="11">
        <v>6</v>
      </c>
      <c r="B61" s="28" t="s">
        <v>38</v>
      </c>
      <c r="C61" s="35" t="s">
        <v>47</v>
      </c>
      <c r="D61" s="23" t="s">
        <v>39</v>
      </c>
      <c r="E61" s="22">
        <v>1.5</v>
      </c>
      <c r="F61" s="13">
        <f t="shared" si="10"/>
        <v>2850</v>
      </c>
      <c r="G61" s="27">
        <f t="shared" si="11"/>
        <v>1.6125</v>
      </c>
      <c r="H61" s="13">
        <f t="shared" si="12"/>
        <v>3063.75</v>
      </c>
      <c r="I61" s="38">
        <f t="shared" si="13"/>
        <v>1.693125</v>
      </c>
      <c r="J61" s="13">
        <f t="shared" si="14"/>
        <v>3216.9375</v>
      </c>
      <c r="K61" s="27">
        <f t="shared" si="15"/>
        <v>1.7777812499999999</v>
      </c>
      <c r="L61" s="13">
        <f t="shared" si="16"/>
        <v>3377.7843749999997</v>
      </c>
      <c r="M61" s="27">
        <f t="shared" si="17"/>
        <v>1.8222257812499998</v>
      </c>
      <c r="N61" s="13">
        <f t="shared" si="18"/>
        <v>3462.2289843749995</v>
      </c>
      <c r="O61" s="27">
        <f t="shared" si="19"/>
        <v>1.8677814257812497</v>
      </c>
      <c r="P61" s="13">
        <f t="shared" si="20"/>
        <v>3548.7847089843744</v>
      </c>
      <c r="Q61" s="40">
        <v>1900</v>
      </c>
    </row>
    <row r="62" spans="1:19">
      <c r="A62" s="11">
        <v>7</v>
      </c>
      <c r="B62" s="30"/>
      <c r="C62" s="35" t="s">
        <v>48</v>
      </c>
      <c r="D62" s="23" t="s">
        <v>39</v>
      </c>
      <c r="E62" s="22">
        <v>1.4</v>
      </c>
      <c r="F62" s="13">
        <f t="shared" si="10"/>
        <v>2660</v>
      </c>
      <c r="G62" s="27">
        <f t="shared" si="11"/>
        <v>1.5049999999999999</v>
      </c>
      <c r="H62" s="13">
        <f t="shared" si="12"/>
        <v>2859.5</v>
      </c>
      <c r="I62" s="38">
        <f t="shared" si="13"/>
        <v>1.5802499999999999</v>
      </c>
      <c r="J62" s="13">
        <f t="shared" si="14"/>
        <v>3002.4749999999999</v>
      </c>
      <c r="K62" s="27">
        <f t="shared" si="15"/>
        <v>1.6592624999999999</v>
      </c>
      <c r="L62" s="13">
        <f t="shared" si="16"/>
        <v>3152.5987499999997</v>
      </c>
      <c r="M62" s="27">
        <f t="shared" si="17"/>
        <v>1.7007440624999999</v>
      </c>
      <c r="N62" s="13">
        <f t="shared" si="18"/>
        <v>3231.4137187499996</v>
      </c>
      <c r="O62" s="27">
        <f t="shared" si="19"/>
        <v>1.7432626640625</v>
      </c>
      <c r="P62" s="13">
        <f t="shared" si="20"/>
        <v>3312.1990617187498</v>
      </c>
      <c r="Q62" s="40">
        <v>1900</v>
      </c>
    </row>
    <row r="63" spans="1:19">
      <c r="A63" s="11">
        <v>8</v>
      </c>
      <c r="B63" s="30"/>
      <c r="C63" s="35" t="s">
        <v>15</v>
      </c>
      <c r="D63" s="23" t="s">
        <v>39</v>
      </c>
      <c r="E63" s="22">
        <v>1.3</v>
      </c>
      <c r="F63" s="13">
        <f t="shared" si="10"/>
        <v>2470</v>
      </c>
      <c r="G63" s="27">
        <f t="shared" si="11"/>
        <v>1.3975</v>
      </c>
      <c r="H63" s="13">
        <f t="shared" si="12"/>
        <v>2655.25</v>
      </c>
      <c r="I63" s="38">
        <f t="shared" si="13"/>
        <v>1.4673749999999999</v>
      </c>
      <c r="J63" s="13">
        <f t="shared" si="14"/>
        <v>2788.0124999999998</v>
      </c>
      <c r="K63" s="27">
        <f t="shared" si="15"/>
        <v>1.5407437499999999</v>
      </c>
      <c r="L63" s="13">
        <f t="shared" si="16"/>
        <v>2927.4131249999996</v>
      </c>
      <c r="M63" s="27">
        <f t="shared" si="17"/>
        <v>1.57926234375</v>
      </c>
      <c r="N63" s="13">
        <f t="shared" si="18"/>
        <v>3000.5984531250001</v>
      </c>
      <c r="O63" s="27">
        <f t="shared" si="19"/>
        <v>1.61874390234375</v>
      </c>
      <c r="P63" s="13">
        <f t="shared" si="20"/>
        <v>3075.6134144531252</v>
      </c>
      <c r="Q63" s="40">
        <v>1900</v>
      </c>
    </row>
    <row r="64" spans="1:19">
      <c r="A64" s="36">
        <v>9</v>
      </c>
      <c r="B64" s="31"/>
      <c r="C64" s="35" t="s">
        <v>35</v>
      </c>
      <c r="D64" s="23" t="s">
        <v>39</v>
      </c>
      <c r="E64" s="22">
        <v>1.2</v>
      </c>
      <c r="F64" s="13">
        <v>2300</v>
      </c>
      <c r="G64" s="27">
        <f t="shared" si="11"/>
        <v>1.29</v>
      </c>
      <c r="H64" s="13">
        <v>2473</v>
      </c>
      <c r="I64" s="38">
        <f t="shared" si="13"/>
        <v>1.3545</v>
      </c>
      <c r="J64" s="13">
        <v>2596</v>
      </c>
      <c r="K64" s="27">
        <f t="shared" si="15"/>
        <v>1.4222250000000001</v>
      </c>
      <c r="L64" s="13">
        <v>2726</v>
      </c>
      <c r="M64" s="27">
        <f t="shared" si="17"/>
        <v>1.4577806250000001</v>
      </c>
      <c r="N64" s="13">
        <v>2794</v>
      </c>
      <c r="O64" s="27">
        <f t="shared" si="19"/>
        <v>1.494225140625</v>
      </c>
      <c r="P64" s="13">
        <v>2864</v>
      </c>
      <c r="Q64" s="40">
        <v>1900</v>
      </c>
    </row>
    <row r="65" spans="1:23">
      <c r="A65" s="11">
        <v>10</v>
      </c>
      <c r="B65" s="28" t="s">
        <v>50</v>
      </c>
      <c r="C65" s="35" t="s">
        <v>48</v>
      </c>
      <c r="D65" s="23" t="s">
        <v>39</v>
      </c>
      <c r="E65" s="22">
        <v>2.2000000000000002</v>
      </c>
      <c r="F65" s="13">
        <f t="shared" si="10"/>
        <v>4180</v>
      </c>
      <c r="G65" s="27">
        <f t="shared" si="11"/>
        <v>2.3650000000000002</v>
      </c>
      <c r="H65" s="13">
        <f t="shared" si="12"/>
        <v>4493.5</v>
      </c>
      <c r="I65" s="38">
        <f t="shared" si="13"/>
        <v>2.4832500000000004</v>
      </c>
      <c r="J65" s="13">
        <f t="shared" si="14"/>
        <v>4718.1750000000011</v>
      </c>
      <c r="K65" s="27">
        <f t="shared" si="15"/>
        <v>2.6074125000000006</v>
      </c>
      <c r="L65" s="13">
        <f t="shared" si="16"/>
        <v>4954.0837500000007</v>
      </c>
      <c r="M65" s="27">
        <f t="shared" si="17"/>
        <v>2.6725978125000007</v>
      </c>
      <c r="N65" s="13">
        <f t="shared" si="18"/>
        <v>5077.9358437500014</v>
      </c>
      <c r="O65" s="27">
        <f t="shared" si="19"/>
        <v>2.7394127578125009</v>
      </c>
      <c r="P65" s="13">
        <f t="shared" si="20"/>
        <v>5204.8842398437519</v>
      </c>
      <c r="Q65" s="40">
        <v>1900</v>
      </c>
    </row>
    <row r="66" spans="1:23">
      <c r="A66" s="11">
        <v>11</v>
      </c>
      <c r="B66" s="28" t="s">
        <v>51</v>
      </c>
      <c r="C66" s="35" t="s">
        <v>48</v>
      </c>
      <c r="D66" s="23" t="s">
        <v>52</v>
      </c>
      <c r="E66" s="22">
        <v>1.6</v>
      </c>
      <c r="F66" s="13">
        <f t="shared" si="10"/>
        <v>3040</v>
      </c>
      <c r="G66" s="27">
        <f t="shared" si="11"/>
        <v>1.7200000000000002</v>
      </c>
      <c r="H66" s="13">
        <f t="shared" si="12"/>
        <v>3268.0000000000005</v>
      </c>
      <c r="I66" s="38">
        <f t="shared" si="13"/>
        <v>1.8060000000000003</v>
      </c>
      <c r="J66" s="13">
        <f t="shared" si="14"/>
        <v>3431.4000000000005</v>
      </c>
      <c r="K66" s="27">
        <f t="shared" si="15"/>
        <v>1.8963000000000003</v>
      </c>
      <c r="L66" s="13">
        <f t="shared" si="16"/>
        <v>3602.9700000000007</v>
      </c>
      <c r="M66" s="27">
        <f t="shared" si="17"/>
        <v>1.9437075000000004</v>
      </c>
      <c r="N66" s="13">
        <f t="shared" si="18"/>
        <v>3693.0442500000008</v>
      </c>
      <c r="O66" s="27">
        <f t="shared" si="19"/>
        <v>1.9923001875000004</v>
      </c>
      <c r="P66" s="13">
        <f t="shared" si="20"/>
        <v>3785.3703562500009</v>
      </c>
      <c r="Q66" s="40">
        <v>1900</v>
      </c>
    </row>
    <row r="67" spans="1:23">
      <c r="A67" s="11">
        <v>12</v>
      </c>
      <c r="B67" s="28" t="s">
        <v>53</v>
      </c>
      <c r="C67" s="37" t="s">
        <v>54</v>
      </c>
      <c r="D67" s="23" t="s">
        <v>52</v>
      </c>
      <c r="E67" s="22">
        <v>1.6</v>
      </c>
      <c r="F67" s="13">
        <f t="shared" si="10"/>
        <v>3040</v>
      </c>
      <c r="G67" s="27">
        <f t="shared" si="11"/>
        <v>1.7200000000000002</v>
      </c>
      <c r="H67" s="13">
        <f t="shared" si="12"/>
        <v>3268.0000000000005</v>
      </c>
      <c r="I67" s="38">
        <f t="shared" si="13"/>
        <v>1.8060000000000003</v>
      </c>
      <c r="J67" s="13">
        <f t="shared" si="14"/>
        <v>3431.4000000000005</v>
      </c>
      <c r="K67" s="27">
        <f t="shared" si="15"/>
        <v>1.8963000000000003</v>
      </c>
      <c r="L67" s="13">
        <f t="shared" si="16"/>
        <v>3602.9700000000007</v>
      </c>
      <c r="M67" s="27">
        <f t="shared" si="17"/>
        <v>1.9437075000000004</v>
      </c>
      <c r="N67" s="13">
        <f t="shared" si="18"/>
        <v>3693.0442500000008</v>
      </c>
      <c r="O67" s="27">
        <f t="shared" si="19"/>
        <v>1.9923001875000004</v>
      </c>
      <c r="P67" s="13">
        <f t="shared" si="20"/>
        <v>3785.3703562500009</v>
      </c>
      <c r="Q67" s="40">
        <v>1900</v>
      </c>
    </row>
    <row r="68" spans="1:23">
      <c r="A68" s="42">
        <v>13</v>
      </c>
      <c r="B68" s="8" t="s">
        <v>55</v>
      </c>
      <c r="C68" s="35" t="s">
        <v>48</v>
      </c>
      <c r="D68" s="43" t="s">
        <v>52</v>
      </c>
      <c r="E68" s="22">
        <v>1.5</v>
      </c>
      <c r="F68" s="13">
        <f t="shared" si="10"/>
        <v>2850</v>
      </c>
      <c r="G68" s="27">
        <f t="shared" si="11"/>
        <v>1.6125</v>
      </c>
      <c r="H68" s="13">
        <f t="shared" si="12"/>
        <v>3063.75</v>
      </c>
      <c r="I68" s="38">
        <f t="shared" si="13"/>
        <v>1.693125</v>
      </c>
      <c r="J68" s="13">
        <f t="shared" si="14"/>
        <v>3216.9375</v>
      </c>
      <c r="K68" s="27">
        <f t="shared" si="15"/>
        <v>1.7777812499999999</v>
      </c>
      <c r="L68" s="13">
        <f t="shared" si="16"/>
        <v>3377.7843749999997</v>
      </c>
      <c r="M68" s="27">
        <f t="shared" si="17"/>
        <v>1.8222257812499998</v>
      </c>
      <c r="N68" s="13">
        <f t="shared" si="18"/>
        <v>3462.2289843749995</v>
      </c>
      <c r="O68" s="27">
        <f t="shared" si="19"/>
        <v>1.8677814257812497</v>
      </c>
      <c r="P68" s="13">
        <f t="shared" si="20"/>
        <v>3548.7847089843744</v>
      </c>
      <c r="Q68" s="40">
        <v>1900</v>
      </c>
    </row>
    <row r="69" spans="1:23">
      <c r="A69" s="44">
        <v>14</v>
      </c>
      <c r="B69" s="8" t="s">
        <v>56</v>
      </c>
      <c r="C69" s="35" t="s">
        <v>48</v>
      </c>
      <c r="D69" s="43" t="s">
        <v>52</v>
      </c>
      <c r="E69" s="23">
        <v>1.2</v>
      </c>
      <c r="F69" s="13">
        <v>2300</v>
      </c>
      <c r="G69" s="27">
        <f t="shared" si="11"/>
        <v>1.29</v>
      </c>
      <c r="H69" s="13">
        <v>2473</v>
      </c>
      <c r="I69" s="38">
        <f t="shared" si="13"/>
        <v>1.3545</v>
      </c>
      <c r="J69" s="13">
        <v>2596</v>
      </c>
      <c r="K69" s="27">
        <f t="shared" si="15"/>
        <v>1.4222250000000001</v>
      </c>
      <c r="L69" s="13">
        <v>2726</v>
      </c>
      <c r="M69" s="27">
        <f t="shared" si="17"/>
        <v>1.4577806250000001</v>
      </c>
      <c r="N69" s="13">
        <v>2794</v>
      </c>
      <c r="O69" s="27">
        <f t="shared" si="19"/>
        <v>1.494225140625</v>
      </c>
      <c r="P69" s="13">
        <v>2864</v>
      </c>
      <c r="Q69" s="40">
        <v>1900</v>
      </c>
    </row>
    <row r="70" spans="1:23">
      <c r="A70" s="42">
        <v>15</v>
      </c>
      <c r="B70" s="12" t="s">
        <v>57</v>
      </c>
      <c r="C70" s="35" t="s">
        <v>54</v>
      </c>
      <c r="D70" s="43" t="s">
        <v>52</v>
      </c>
      <c r="E70" s="22">
        <v>1.2</v>
      </c>
      <c r="F70" s="13">
        <v>2300</v>
      </c>
      <c r="G70" s="27">
        <f t="shared" si="11"/>
        <v>1.29</v>
      </c>
      <c r="H70" s="13">
        <v>2473</v>
      </c>
      <c r="I70" s="38">
        <f t="shared" si="13"/>
        <v>1.3545</v>
      </c>
      <c r="J70" s="13">
        <v>2596</v>
      </c>
      <c r="K70" s="27">
        <f t="shared" si="15"/>
        <v>1.4222250000000001</v>
      </c>
      <c r="L70" s="13">
        <v>2726</v>
      </c>
      <c r="M70" s="27">
        <f t="shared" si="17"/>
        <v>1.4577806250000001</v>
      </c>
      <c r="N70" s="13">
        <v>2794</v>
      </c>
      <c r="O70" s="27">
        <f t="shared" si="19"/>
        <v>1.494225140625</v>
      </c>
      <c r="P70" s="13">
        <v>2864</v>
      </c>
      <c r="Q70" s="40">
        <v>1900</v>
      </c>
    </row>
    <row r="71" spans="1:23">
      <c r="A71" s="42">
        <v>16</v>
      </c>
      <c r="B71" s="12" t="s">
        <v>58</v>
      </c>
      <c r="C71" s="35" t="s">
        <v>54</v>
      </c>
      <c r="D71" s="43" t="s">
        <v>52</v>
      </c>
      <c r="E71" s="22">
        <v>1.2</v>
      </c>
      <c r="F71" s="13">
        <v>2300</v>
      </c>
      <c r="G71" s="27">
        <f t="shared" si="11"/>
        <v>1.29</v>
      </c>
      <c r="H71" s="13">
        <v>2473</v>
      </c>
      <c r="I71" s="38">
        <f t="shared" si="13"/>
        <v>1.3545</v>
      </c>
      <c r="J71" s="13">
        <v>2596</v>
      </c>
      <c r="K71" s="27">
        <f t="shared" si="15"/>
        <v>1.4222250000000001</v>
      </c>
      <c r="L71" s="13">
        <v>2726</v>
      </c>
      <c r="M71" s="27">
        <f t="shared" si="17"/>
        <v>1.4577806250000001</v>
      </c>
      <c r="N71" s="13">
        <v>2794</v>
      </c>
      <c r="O71" s="27">
        <f t="shared" si="19"/>
        <v>1.494225140625</v>
      </c>
      <c r="P71" s="13">
        <v>2864</v>
      </c>
      <c r="Q71" s="40">
        <v>1900</v>
      </c>
    </row>
    <row r="72" spans="1:23">
      <c r="A72" s="14"/>
      <c r="B72" s="15"/>
      <c r="C72" s="32"/>
      <c r="D72" s="32"/>
      <c r="E72" s="32"/>
      <c r="F72" s="16"/>
      <c r="G72" s="45"/>
      <c r="H72" s="16"/>
      <c r="I72" s="50"/>
      <c r="J72" s="16"/>
      <c r="K72" s="45"/>
      <c r="L72" s="16"/>
      <c r="M72" s="45"/>
      <c r="N72" s="16"/>
      <c r="O72" s="45"/>
      <c r="P72" s="16"/>
      <c r="Q72" s="41"/>
    </row>
    <row r="73" spans="1:23">
      <c r="B73" s="2" t="s">
        <v>59</v>
      </c>
    </row>
    <row r="74" spans="1:23" ht="30.95" customHeight="1">
      <c r="B74" s="78" t="s">
        <v>60</v>
      </c>
      <c r="C74" s="78"/>
      <c r="D74" s="78"/>
      <c r="E74" s="78"/>
      <c r="F74" s="78"/>
      <c r="G74" s="78"/>
      <c r="H74" s="78"/>
      <c r="I74" s="78"/>
      <c r="J74" s="78"/>
      <c r="K74" s="78"/>
      <c r="L74" s="78"/>
      <c r="M74" s="78"/>
      <c r="N74" s="78"/>
      <c r="O74" s="78"/>
      <c r="P74" s="78"/>
      <c r="Q74" s="51"/>
      <c r="R74" s="51"/>
    </row>
    <row r="76" spans="1:23" ht="39" customHeight="1">
      <c r="B76" s="77" t="s">
        <v>61</v>
      </c>
      <c r="C76" s="70"/>
      <c r="D76" s="70"/>
      <c r="E76" s="70"/>
      <c r="F76" s="70"/>
      <c r="G76" s="70"/>
      <c r="H76" s="70"/>
      <c r="I76" s="70"/>
      <c r="J76" s="70"/>
      <c r="K76" s="70"/>
      <c r="L76" s="70"/>
      <c r="M76" s="70"/>
      <c r="N76" s="70"/>
      <c r="O76" s="70"/>
      <c r="P76" s="71"/>
    </row>
    <row r="77" spans="1:23" ht="24.95" customHeight="1">
      <c r="B77" s="79" t="s">
        <v>62</v>
      </c>
      <c r="C77" s="80"/>
      <c r="D77" s="81"/>
      <c r="E77" s="46"/>
      <c r="F77" s="76" t="s">
        <v>63</v>
      </c>
      <c r="G77" s="76"/>
      <c r="H77" s="76"/>
      <c r="I77" s="46"/>
      <c r="J77" s="76" t="s">
        <v>64</v>
      </c>
      <c r="K77" s="76"/>
      <c r="L77" s="76"/>
      <c r="M77" s="46"/>
      <c r="N77" s="76" t="s">
        <v>65</v>
      </c>
      <c r="O77" s="76"/>
      <c r="P77" s="76"/>
    </row>
    <row r="78" spans="1:23" ht="15.75" customHeight="1">
      <c r="B78" s="69" t="s">
        <v>66</v>
      </c>
      <c r="C78" s="70"/>
      <c r="D78" s="71"/>
      <c r="E78" s="47"/>
      <c r="F78" s="72">
        <v>6861</v>
      </c>
      <c r="G78" s="72"/>
      <c r="H78" s="72"/>
      <c r="I78" s="47"/>
      <c r="J78" s="73">
        <v>0.15</v>
      </c>
      <c r="K78" s="73"/>
      <c r="L78" s="73"/>
      <c r="M78" s="47"/>
      <c r="N78" s="72">
        <v>1029</v>
      </c>
      <c r="O78" s="72"/>
      <c r="P78" s="72"/>
    </row>
    <row r="79" spans="1:23" ht="14.25" customHeight="1">
      <c r="B79" s="69" t="s">
        <v>79</v>
      </c>
      <c r="C79" s="70"/>
      <c r="D79" s="71"/>
      <c r="E79" s="47"/>
      <c r="F79" s="72">
        <v>6694</v>
      </c>
      <c r="G79" s="72"/>
      <c r="H79" s="72"/>
      <c r="I79" s="47"/>
      <c r="J79" s="73">
        <v>0.15</v>
      </c>
      <c r="K79" s="73"/>
      <c r="L79" s="73"/>
      <c r="M79" s="47"/>
      <c r="N79" s="72">
        <v>1004</v>
      </c>
      <c r="O79" s="72"/>
      <c r="P79" s="72"/>
      <c r="W79" t="s">
        <v>67</v>
      </c>
    </row>
    <row r="80" spans="1:23" ht="16.5" customHeight="1">
      <c r="B80" s="69" t="s">
        <v>68</v>
      </c>
      <c r="C80" s="70"/>
      <c r="D80" s="71"/>
      <c r="E80" s="47"/>
      <c r="F80" s="72">
        <v>5915</v>
      </c>
      <c r="G80" s="72"/>
      <c r="H80" s="72"/>
      <c r="I80" s="47"/>
      <c r="J80" s="73">
        <v>0.15</v>
      </c>
      <c r="K80" s="73"/>
      <c r="L80" s="73"/>
      <c r="M80" s="47"/>
      <c r="N80" s="72">
        <v>887</v>
      </c>
      <c r="O80" s="72"/>
      <c r="P80" s="72"/>
    </row>
    <row r="82" spans="1:256" ht="39" customHeight="1">
      <c r="B82" s="77" t="s">
        <v>69</v>
      </c>
      <c r="C82" s="70"/>
      <c r="D82" s="70"/>
      <c r="E82" s="70"/>
      <c r="F82" s="70"/>
      <c r="G82" s="70"/>
      <c r="H82" s="70"/>
      <c r="I82" s="70"/>
      <c r="J82" s="70"/>
      <c r="K82" s="70"/>
      <c r="L82" s="70"/>
      <c r="M82" s="70"/>
      <c r="N82" s="70"/>
      <c r="O82" s="70"/>
      <c r="P82" s="71"/>
      <c r="U82" t="s">
        <v>67</v>
      </c>
    </row>
    <row r="83" spans="1:256" ht="14.25" customHeight="1">
      <c r="B83" s="69" t="s">
        <v>70</v>
      </c>
      <c r="C83" s="70"/>
      <c r="D83" s="71"/>
      <c r="E83" s="47"/>
      <c r="F83" s="75" t="s">
        <v>71</v>
      </c>
      <c r="G83" s="75"/>
      <c r="H83" s="75"/>
      <c r="I83" s="47"/>
      <c r="J83" s="75" t="s">
        <v>72</v>
      </c>
      <c r="K83" s="75"/>
      <c r="L83" s="75"/>
      <c r="M83" s="47"/>
      <c r="N83" s="76" t="s">
        <v>73</v>
      </c>
      <c r="O83" s="76"/>
      <c r="P83" s="76"/>
    </row>
    <row r="84" spans="1:256" ht="15.75" customHeight="1">
      <c r="B84" s="69" t="s">
        <v>18</v>
      </c>
      <c r="C84" s="70"/>
      <c r="D84" s="71"/>
      <c r="E84" s="47"/>
      <c r="F84" s="72">
        <v>10830</v>
      </c>
      <c r="G84" s="72"/>
      <c r="H84" s="72"/>
      <c r="I84" s="47"/>
      <c r="J84" s="73">
        <v>0.1</v>
      </c>
      <c r="K84" s="73"/>
      <c r="L84" s="73"/>
      <c r="M84" s="47"/>
      <c r="N84" s="72">
        <v>1083</v>
      </c>
      <c r="O84" s="72"/>
      <c r="P84" s="72"/>
    </row>
    <row r="85" spans="1:256" ht="14.25" customHeight="1">
      <c r="B85" s="69" t="s">
        <v>74</v>
      </c>
      <c r="C85" s="70"/>
      <c r="D85" s="71"/>
      <c r="E85" s="47"/>
      <c r="F85" s="72">
        <v>8170</v>
      </c>
      <c r="G85" s="72"/>
      <c r="H85" s="72"/>
      <c r="I85" s="47"/>
      <c r="J85" s="73">
        <v>0.1</v>
      </c>
      <c r="K85" s="73"/>
      <c r="L85" s="73"/>
      <c r="M85" s="47"/>
      <c r="N85" s="72">
        <v>817</v>
      </c>
      <c r="O85" s="72"/>
      <c r="P85" s="72"/>
    </row>
    <row r="86" spans="1:256" ht="15" customHeight="1">
      <c r="B86" s="69" t="s">
        <v>75</v>
      </c>
      <c r="C86" s="70"/>
      <c r="D86" s="71"/>
      <c r="E86" s="47"/>
      <c r="F86" s="72">
        <v>6861</v>
      </c>
      <c r="G86" s="72"/>
      <c r="H86" s="72"/>
      <c r="I86" s="47"/>
      <c r="J86" s="73">
        <v>0.1</v>
      </c>
      <c r="K86" s="73"/>
      <c r="L86" s="73"/>
      <c r="M86" s="47"/>
      <c r="N86" s="72">
        <v>686</v>
      </c>
      <c r="O86" s="72"/>
      <c r="P86" s="72"/>
    </row>
    <row r="87" spans="1:256" ht="14.25" customHeight="1">
      <c r="B87" s="69" t="s">
        <v>76</v>
      </c>
      <c r="C87" s="70"/>
      <c r="D87" s="71"/>
      <c r="E87" s="47"/>
      <c r="F87" s="72">
        <v>6080</v>
      </c>
      <c r="G87" s="72"/>
      <c r="H87" s="72"/>
      <c r="I87" s="47"/>
      <c r="J87" s="73">
        <v>0.1</v>
      </c>
      <c r="K87" s="73"/>
      <c r="L87" s="73"/>
      <c r="M87" s="47"/>
      <c r="N87" s="72">
        <v>608</v>
      </c>
      <c r="O87" s="72"/>
      <c r="P87" s="72"/>
    </row>
    <row r="88" spans="1:256" ht="93.95" customHeight="1">
      <c r="A88" s="48"/>
      <c r="B88" s="74" t="s">
        <v>77</v>
      </c>
      <c r="C88" s="74"/>
      <c r="D88" s="74"/>
      <c r="E88" s="74"/>
      <c r="F88" s="74"/>
      <c r="G88" s="74"/>
      <c r="H88" s="74"/>
      <c r="I88" s="74"/>
      <c r="J88" s="74"/>
      <c r="K88" s="74"/>
      <c r="L88" s="74"/>
      <c r="M88" s="74"/>
      <c r="N88" s="74"/>
      <c r="O88" s="74"/>
      <c r="P88" s="74"/>
      <c r="Q88" s="74"/>
      <c r="R88" s="48"/>
      <c r="S88" s="52"/>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c r="HE88" s="53"/>
      <c r="HF88" s="53"/>
      <c r="HG88" s="53"/>
      <c r="HH88" s="53"/>
      <c r="HI88" s="53"/>
      <c r="HJ88" s="53"/>
      <c r="HK88" s="53"/>
      <c r="HL88" s="53"/>
      <c r="HM88" s="53"/>
      <c r="HN88" s="53"/>
      <c r="HO88" s="53"/>
      <c r="HP88" s="53"/>
      <c r="HQ88" s="53"/>
      <c r="HR88" s="53"/>
      <c r="HS88" s="53"/>
      <c r="HT88" s="53"/>
      <c r="HU88" s="53"/>
      <c r="HV88" s="53"/>
      <c r="HW88" s="53"/>
      <c r="HX88" s="53"/>
      <c r="HY88" s="53"/>
      <c r="HZ88" s="53"/>
      <c r="IA88" s="53"/>
      <c r="IB88" s="53"/>
      <c r="IC88" s="53"/>
      <c r="ID88" s="53"/>
      <c r="IE88" s="53"/>
      <c r="IF88" s="53"/>
      <c r="IG88" s="53"/>
      <c r="IH88" s="53"/>
      <c r="II88" s="53"/>
      <c r="IJ88" s="53"/>
      <c r="IK88" s="53"/>
      <c r="IL88" s="53"/>
      <c r="IM88" s="53"/>
      <c r="IN88" s="53"/>
      <c r="IO88" s="53"/>
      <c r="IP88" s="53"/>
      <c r="IQ88" s="53"/>
      <c r="IR88" s="53"/>
      <c r="IS88" s="53"/>
      <c r="IT88" s="53"/>
      <c r="IU88" s="53"/>
      <c r="IV88" s="53"/>
    </row>
    <row r="89" spans="1:256">
      <c r="A89" s="100"/>
      <c r="B89" s="102" t="s">
        <v>80</v>
      </c>
      <c r="C89" s="101"/>
      <c r="D89" s="101"/>
      <c r="E89" s="101"/>
      <c r="F89" s="101"/>
      <c r="G89" s="101"/>
      <c r="H89" s="101"/>
      <c r="I89" s="101"/>
      <c r="J89" s="101"/>
      <c r="K89" s="101"/>
      <c r="L89" s="101"/>
      <c r="M89" s="101"/>
      <c r="N89" s="101"/>
      <c r="O89" s="101"/>
      <c r="P89" s="101"/>
      <c r="Q89" s="54"/>
    </row>
    <row r="90" spans="1:256">
      <c r="A90" s="100"/>
      <c r="B90" s="101"/>
      <c r="C90" s="101"/>
      <c r="D90" s="101"/>
      <c r="E90" s="101"/>
      <c r="F90" s="101"/>
      <c r="G90" s="101"/>
      <c r="H90" s="101"/>
      <c r="I90" s="101"/>
      <c r="J90" s="101"/>
      <c r="K90" s="101"/>
      <c r="L90" s="101"/>
      <c r="M90" s="101"/>
      <c r="N90" s="101"/>
      <c r="O90" s="101"/>
      <c r="P90" s="101"/>
    </row>
    <row r="91" spans="1:256">
      <c r="A91" s="99"/>
      <c r="B91" s="101"/>
      <c r="C91" s="101"/>
      <c r="D91" s="101"/>
      <c r="E91" s="101"/>
      <c r="F91" s="101"/>
      <c r="G91" s="101"/>
      <c r="H91" s="101"/>
      <c r="I91" s="101"/>
      <c r="J91" s="101"/>
      <c r="K91" s="101"/>
      <c r="L91" s="101"/>
      <c r="M91" s="101"/>
      <c r="N91" s="101"/>
      <c r="O91" s="101"/>
      <c r="P91" s="101"/>
    </row>
    <row r="92" spans="1:256" ht="76.5" customHeight="1">
      <c r="A92" s="99"/>
      <c r="B92" s="101"/>
      <c r="C92" s="101"/>
      <c r="D92" s="101"/>
      <c r="E92" s="101"/>
      <c r="F92" s="101"/>
      <c r="G92" s="101"/>
      <c r="H92" s="101"/>
      <c r="I92" s="101"/>
      <c r="J92" s="101"/>
      <c r="K92" s="101"/>
      <c r="L92" s="101"/>
      <c r="M92" s="101"/>
      <c r="N92" s="101"/>
      <c r="O92" s="101"/>
      <c r="P92" s="101"/>
    </row>
    <row r="94" spans="1:256">
      <c r="D94" s="65" t="s">
        <v>7</v>
      </c>
      <c r="E94" s="65"/>
      <c r="F94" s="65"/>
      <c r="G94" s="65"/>
      <c r="H94" s="65"/>
    </row>
    <row r="95" spans="1:256">
      <c r="D95" s="65" t="s">
        <v>81</v>
      </c>
      <c r="E95" s="65"/>
      <c r="F95" s="65"/>
      <c r="G95" s="65"/>
      <c r="H95" s="65"/>
    </row>
    <row r="102" spans="2:6">
      <c r="B102" s="49" t="s">
        <v>78</v>
      </c>
      <c r="C102" s="49"/>
      <c r="D102" s="49"/>
      <c r="E102" s="49"/>
      <c r="F102" s="49"/>
    </row>
    <row r="104" spans="2:6">
      <c r="B104" s="49"/>
      <c r="C104" s="49"/>
      <c r="D104" s="49"/>
      <c r="E104" s="49"/>
      <c r="F104" s="49"/>
    </row>
  </sheetData>
  <mergeCells count="84">
    <mergeCell ref="B89:P92"/>
    <mergeCell ref="D94:H94"/>
    <mergeCell ref="D95:H95"/>
    <mergeCell ref="A6:H6"/>
    <mergeCell ref="B7:H7"/>
    <mergeCell ref="D16:P16"/>
    <mergeCell ref="D17:P17"/>
    <mergeCell ref="A19:P19"/>
    <mergeCell ref="A21:P21"/>
    <mergeCell ref="F24:P24"/>
    <mergeCell ref="F25:P25"/>
    <mergeCell ref="F26:P26"/>
    <mergeCell ref="F27:P27"/>
    <mergeCell ref="A47:P47"/>
    <mergeCell ref="F50:P50"/>
    <mergeCell ref="F51:P51"/>
    <mergeCell ref="A52:P52"/>
    <mergeCell ref="F28:P28"/>
    <mergeCell ref="A30:P30"/>
    <mergeCell ref="F31:P31"/>
    <mergeCell ref="E32:F32"/>
    <mergeCell ref="G32:H32"/>
    <mergeCell ref="I32:J32"/>
    <mergeCell ref="K32:L32"/>
    <mergeCell ref="M32:N32"/>
    <mergeCell ref="O32:P32"/>
    <mergeCell ref="B74:P74"/>
    <mergeCell ref="B76:P76"/>
    <mergeCell ref="B77:D77"/>
    <mergeCell ref="F77:H77"/>
    <mergeCell ref="J77:L77"/>
    <mergeCell ref="N77:P77"/>
    <mergeCell ref="B78:D78"/>
    <mergeCell ref="F78:H78"/>
    <mergeCell ref="J78:L78"/>
    <mergeCell ref="N78:P78"/>
    <mergeCell ref="B79:D79"/>
    <mergeCell ref="F79:H79"/>
    <mergeCell ref="J79:L79"/>
    <mergeCell ref="N79:P79"/>
    <mergeCell ref="B80:D80"/>
    <mergeCell ref="F80:H80"/>
    <mergeCell ref="J80:L80"/>
    <mergeCell ref="N80:P80"/>
    <mergeCell ref="B82:P82"/>
    <mergeCell ref="F86:H86"/>
    <mergeCell ref="J86:L86"/>
    <mergeCell ref="N86:P86"/>
    <mergeCell ref="B83:D83"/>
    <mergeCell ref="F83:H83"/>
    <mergeCell ref="J83:L83"/>
    <mergeCell ref="N83:P83"/>
    <mergeCell ref="B84:D84"/>
    <mergeCell ref="F84:H84"/>
    <mergeCell ref="J84:L84"/>
    <mergeCell ref="N84:P84"/>
    <mergeCell ref="C14:C15"/>
    <mergeCell ref="D31:D33"/>
    <mergeCell ref="B87:D87"/>
    <mergeCell ref="F87:H87"/>
    <mergeCell ref="J87:L87"/>
    <mergeCell ref="N87:P87"/>
    <mergeCell ref="B88:Q88"/>
    <mergeCell ref="B85:D85"/>
    <mergeCell ref="F85:H85"/>
    <mergeCell ref="J85:L85"/>
    <mergeCell ref="N85:P85"/>
    <mergeCell ref="B86:D86"/>
    <mergeCell ref="Q22:Q23"/>
    <mergeCell ref="Q31:Q33"/>
    <mergeCell ref="Q48:Q49"/>
    <mergeCell ref="Q53:Q55"/>
    <mergeCell ref="B8:O12"/>
    <mergeCell ref="F22:P23"/>
    <mergeCell ref="F48:P49"/>
    <mergeCell ref="D14:P15"/>
    <mergeCell ref="F53:P53"/>
    <mergeCell ref="E54:F54"/>
    <mergeCell ref="G54:H54"/>
    <mergeCell ref="I54:J54"/>
    <mergeCell ref="K54:L54"/>
    <mergeCell ref="M54:N54"/>
    <mergeCell ref="O54:P54"/>
    <mergeCell ref="A45:P45"/>
  </mergeCells>
  <pageMargins left="0.35433070866141736" right="0.35433070866141736" top="0.39370078740157483" bottom="0.39370078740157483" header="0.31496062992125984" footer="0.51181102362204722"/>
  <pageSetup paperSize="9" fitToWidth="0" fitToHeight="0" orientation="portrait"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WPS Spreadsheets</Application>
  <DocSecurity>0</DocSecurity>
  <ScaleCrop>false</ScaleCrop>
  <HeadingPairs>
    <vt:vector size="2" baseType="variant">
      <vt:variant>
        <vt:lpstr>Worksheets</vt:lpstr>
      </vt:variant>
      <vt:variant>
        <vt:i4>1</vt:i4>
      </vt:variant>
    </vt:vector>
  </HeadingPairs>
  <TitlesOfParts>
    <vt:vector size="1" baseType="lpstr">
      <vt:lpstr>aparat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maria.deda</dc:creator>
  <cp:lastModifiedBy>maria.deda</cp:lastModifiedBy>
  <cp:lastPrinted>2021-09-30T10:24:31Z</cp:lastPrinted>
  <dcterms:created xsi:type="dcterms:W3CDTF">2019-04-02T06:12:00Z</dcterms:created>
  <dcterms:modified xsi:type="dcterms:W3CDTF">2021-09-30T10:25:04Z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1033-11.2.0.9710</vt:lpwstr>
  </property>
</Properties>
</file>