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18780" windowHeight="10815" activeTab="0"/>
  </bookViews>
  <sheets>
    <sheet name="aparat (3)" sheetId="1" r:id="rId1"/>
  </sheets>
  <definedNames/>
  <calcPr calcId="144525"/>
</workbook>
</file>

<file path=xl/sharedStrings.xml><?xml version="1.0" encoding="utf-8"?>
<sst xmlns="http://schemas.openxmlformats.org/spreadsheetml/2006/main" count="184" uniqueCount="82">
  <si>
    <t>Anexa la Referatul nr.40019 /31.03.2020</t>
  </si>
  <si>
    <t>Anexa la Referatul nr. 42240 /31.03.2021</t>
  </si>
  <si>
    <t>Salariile de bază din cadrul Aparatului de Specialitate al Primarului Municipiului Slobozia  stabilite conform Legii cadru nr.153 /2017 privind salarizarea personalului plătit din fonduri publice și aprobate prin H.C.L. nr. 149 /2017, cu modificările și completările ulterioare</t>
  </si>
  <si>
    <t>I. SALARIZARE FUNȚII DE DEMNITATE PUBLICĂ</t>
  </si>
  <si>
    <t>NR.</t>
  </si>
  <si>
    <t>FUNCȚIA</t>
  </si>
  <si>
    <t xml:space="preserve">Coeficient </t>
  </si>
  <si>
    <t>SALARIU DE BAZĂ(LEI)</t>
  </si>
  <si>
    <t>CRT</t>
  </si>
  <si>
    <t>Primar</t>
  </si>
  <si>
    <t>Viceprimar</t>
  </si>
  <si>
    <t>II. SALARIZARE FUNCȚIONARI PUBLICI</t>
  </si>
  <si>
    <t>A) FUNCȚII PUBLICE DE CONDUCERE</t>
  </si>
  <si>
    <t>GRAD</t>
  </si>
  <si>
    <t>Nivel</t>
  </si>
  <si>
    <t>studii</t>
  </si>
  <si>
    <t>Secretar municipiu</t>
  </si>
  <si>
    <t>II</t>
  </si>
  <si>
    <t>S</t>
  </si>
  <si>
    <t>Arhitect șef</t>
  </si>
  <si>
    <t>Director executiv</t>
  </si>
  <si>
    <t>Șef serviciu</t>
  </si>
  <si>
    <t>Șef birou</t>
  </si>
  <si>
    <t xml:space="preserve">                                                B) FUNCȚII PUBLICE DE EXECUȚIE</t>
  </si>
  <si>
    <t xml:space="preserve">GRAD </t>
  </si>
  <si>
    <t>Nivel
studii</t>
  </si>
  <si>
    <t>SALARIUL DE BAZĂ(LEI) CORESPUNZĂTOR GRADAȚIEI</t>
  </si>
  <si>
    <t>Salariul de baza minim brut pe tara</t>
  </si>
  <si>
    <t>PROF.</t>
  </si>
  <si>
    <t>coef</t>
  </si>
  <si>
    <t>sumă</t>
  </si>
  <si>
    <t>Auditor</t>
  </si>
  <si>
    <t>Superior</t>
  </si>
  <si>
    <t xml:space="preserve">Consilier, Inspector,Expert, </t>
  </si>
  <si>
    <t>Consilier juridic</t>
  </si>
  <si>
    <t>Principal</t>
  </si>
  <si>
    <t>Asistent</t>
  </si>
  <si>
    <t>Debutant</t>
  </si>
  <si>
    <t>Referent de specialitate</t>
  </si>
  <si>
    <t>SSD</t>
  </si>
  <si>
    <t xml:space="preserve">Referent </t>
  </si>
  <si>
    <t>M</t>
  </si>
  <si>
    <t>III. SALARIZARE PERSONAL CONTRACTUAL</t>
  </si>
  <si>
    <t>A) FUNCȚII CONTRACTUALE DE CONDUCERE</t>
  </si>
  <si>
    <t>Administrator public</t>
  </si>
  <si>
    <t>B) FUNCȚII CONTRACTUALE DE EXECUȚIE</t>
  </si>
  <si>
    <t>GRAD /TREAPTĂ</t>
  </si>
  <si>
    <t>`</t>
  </si>
  <si>
    <t xml:space="preserve">Consilier </t>
  </si>
  <si>
    <t>IA</t>
  </si>
  <si>
    <t>I</t>
  </si>
  <si>
    <t>Inspector (Șef S.V.S.U)</t>
  </si>
  <si>
    <t>Administrator</t>
  </si>
  <si>
    <t>Șofer</t>
  </si>
  <si>
    <t>M,G</t>
  </si>
  <si>
    <t>Magaziner</t>
  </si>
  <si>
    <t>-</t>
  </si>
  <si>
    <t>Muncitor calificat</t>
  </si>
  <si>
    <t>Muncitor necalificat</t>
  </si>
  <si>
    <t>Ingrijitor, Curier</t>
  </si>
  <si>
    <t>Paznic</t>
  </si>
  <si>
    <t>● Salariile de bază pentru funcțiile de conducere cuprind sporul de vechime în muncă la nivel maxim.</t>
  </si>
  <si>
    <r>
      <rPr>
        <sz val="10"/>
        <color rgb="FF000000"/>
        <rFont val="Arial"/>
        <family val="2"/>
      </rPr>
      <t xml:space="preserve">● </t>
    </r>
    <r>
      <rPr>
        <i/>
        <sz val="10"/>
        <color rgb="FF000000"/>
        <rFont val="Arial"/>
        <family val="2"/>
      </rPr>
      <t xml:space="preserve">Funcțiile de demnitate publică </t>
    </r>
    <r>
      <rPr>
        <sz val="10"/>
        <color rgb="FF000000"/>
        <rFont val="Arial"/>
        <family val="2"/>
      </rPr>
      <t xml:space="preserve">alese din cadrul autorităților publice locale sunt salarizate conform anexei nr. IX  din Legea cadru nr. 153/2017. </t>
    </r>
  </si>
  <si>
    <r>
      <rPr>
        <sz val="10"/>
        <rFont val="Arial"/>
        <family val="2"/>
      </rPr>
      <t>●</t>
    </r>
    <r>
      <rPr>
        <i/>
        <sz val="10"/>
        <rFont val="Arial"/>
        <family val="2"/>
      </rPr>
      <t>Sporul pentru persoane cu handicap</t>
    </r>
    <r>
      <rPr>
        <sz val="10"/>
        <rFont val="Arial"/>
        <family val="2"/>
      </rPr>
      <t xml:space="preserve"> se acordă conform art. 22 din Legea cadru nr. 153 /2017 act, prevederilor H.G. 751/2018 precum și art. 86 alin 2 din L 448/2006 act.</t>
    </r>
  </si>
  <si>
    <t>Funcția</t>
  </si>
  <si>
    <t>Bază de calcul</t>
  </si>
  <si>
    <t>Cota procentuală</t>
  </si>
  <si>
    <t>Valoare brută lunară</t>
  </si>
  <si>
    <t>Consilier grad profesional superior gradația 5</t>
  </si>
  <si>
    <t>Consilier grad profesional superior gradația 3</t>
  </si>
  <si>
    <t>●</t>
  </si>
  <si>
    <t>Consilier grad profesional asistent gradația 5</t>
  </si>
  <si>
    <r>
      <rPr>
        <sz val="10"/>
        <rFont val="Arial"/>
        <family val="2"/>
      </rPr>
      <t>●</t>
    </r>
    <r>
      <rPr>
        <i/>
        <sz val="10"/>
        <rFont val="Arial"/>
        <family val="2"/>
      </rPr>
      <t xml:space="preserve"> Personalul care exercită activitatea de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control financiar preventiv </t>
    </r>
    <r>
      <rPr>
        <sz val="10"/>
        <rFont val="Arial"/>
        <family val="2"/>
      </rPr>
      <t>beneficiază de majorarea salariului de bază cu 10 %, conform art. 15 din Legea cadru nr. 153/2017 privind salarizarea personalului plătit din fonduri publice</t>
    </r>
  </si>
  <si>
    <t>funcția</t>
  </si>
  <si>
    <t>bază de calcul</t>
  </si>
  <si>
    <t>cota procentuală</t>
  </si>
  <si>
    <t>valoare brută lunară</t>
  </si>
  <si>
    <t>Șef Serviciu gradul II</t>
  </si>
  <si>
    <t>Consilier grad profesional, superior gradația 5</t>
  </si>
  <si>
    <t>Consilier grad profesional, principal gradația 3</t>
  </si>
  <si>
    <r>
      <rPr>
        <sz val="10"/>
        <rFont val="Arial"/>
        <family val="2"/>
      </rPr>
      <t>* Conform prevederior art. 36 alin. 1 și alin. 6 din Ordonanta de Urgenta nr. 114/2018, ale art. 18, alin (1), (2)și (4) din Legea-cadru 153/2017, actualizată, în anul  2020, se acordă obligatoriu, lunar, indemnizație de hrană, la nivelul</t>
    </r>
    <r>
      <rPr>
        <u val="single"/>
        <sz val="10"/>
        <rFont val="Arial"/>
        <family val="2"/>
      </rPr>
      <t xml:space="preserve"> anual</t>
    </r>
    <r>
      <rPr>
        <sz val="10"/>
        <rFont val="Arial"/>
        <family val="2"/>
      </rPr>
      <t xml:space="preserve"> a două salarii de bază minime brute pe țară garantate în plată. Prin derogare de la Legea-cadru nr. 153/2017, cu modificările şi completările ulterioare, în anul 2020, valoarea indemnizaţiei de hrană se menţine la nivelul din anul 2019.Valoarea anuală brută a indemnizației de hrană /salariat este 4160 lei, valoarea lunară brută /salariat fiind 347 lei.</t>
    </r>
  </si>
  <si>
    <t>Întocmit: Deda Maria / Consilier /Serviciul Resurse Umane</t>
  </si>
</sst>
</file>

<file path=xl/styles.xml><?xml version="1.0" encoding="utf-8"?>
<styleSheet xmlns="http://schemas.openxmlformats.org/spreadsheetml/2006/main">
  <numFmts count="8">
    <numFmt numFmtId="176" formatCode="_ * #,##0_ ;_ * \-#,##0_ ;_ * &quot;-&quot;_ ;_ @_ "/>
    <numFmt numFmtId="44" formatCode="_(&quot;$&quot;* #,##0.00_);_(&quot;$&quot;* \(#,##0.00\);_(&quot;$&quot;* &quot;-&quot;??_);_(@_)"/>
    <numFmt numFmtId="177" formatCode="_ * #,##0.00_ ;_ * \-#,##0.00_ ;_ * &quot;-&quot;??_ ;_ @_ "/>
    <numFmt numFmtId="42" formatCode="_(&quot;$&quot;* #,##0_);_(&quot;$&quot;* \(#,##0\);_(&quot;$&quot;* &quot;-&quot;_);_(@_)"/>
    <numFmt numFmtId="178" formatCode="0.00_);[Red]\(0.00\)"/>
    <numFmt numFmtId="179" formatCode="_(* #,##0.000_);_(* \(#,##0.000\);_(* &quot;-&quot;???_);_(@_)"/>
    <numFmt numFmtId="180" formatCode="0.0"/>
    <numFmt numFmtId="181" formatCode="0.000"/>
  </numFmts>
  <fonts count="28">
    <font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3F3F7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0"/>
      <color rgb="FF000000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6" fillId="0" borderId="0" applyFont="0" applyFill="0" applyBorder="0" applyProtection="0">
      <alignment/>
    </xf>
    <xf numFmtId="44" fontId="6" fillId="0" borderId="0" applyFont="0" applyFill="0" applyBorder="0" applyProtection="0">
      <alignment/>
    </xf>
    <xf numFmtId="42" fontId="6" fillId="0" borderId="0" applyFont="0" applyFill="0" applyBorder="0" applyProtection="0">
      <alignment/>
    </xf>
    <xf numFmtId="177" fontId="0" fillId="0" borderId="0" applyFont="0" applyFill="0" applyBorder="0" applyProtection="0">
      <alignment/>
    </xf>
    <xf numFmtId="176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6" fillId="3" borderId="1" applyNumberFormat="0" applyProtection="0">
      <alignment/>
    </xf>
    <xf numFmtId="0" fontId="11" fillId="0" borderId="2" applyNumberFormat="0" applyFill="0" applyProtection="0">
      <alignment/>
    </xf>
    <xf numFmtId="0" fontId="6" fillId="4" borderId="3" applyNumberFormat="0" applyFont="0" applyProtection="0">
      <alignment/>
    </xf>
    <xf numFmtId="0" fontId="15" fillId="0" borderId="0" applyNumberFormat="0" applyFill="0" applyBorder="0" applyProtection="0">
      <alignment/>
    </xf>
    <xf numFmtId="0" fontId="7" fillId="5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6" fillId="6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6" fillId="7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0" fillId="0" borderId="2" applyNumberFormat="0" applyFill="0" applyProtection="0">
      <alignment/>
    </xf>
    <xf numFmtId="0" fontId="13" fillId="0" borderId="4" applyNumberFormat="0" applyFill="0" applyProtection="0">
      <alignment/>
    </xf>
    <xf numFmtId="0" fontId="13" fillId="0" borderId="0" applyNumberFormat="0" applyFill="0" applyBorder="0" applyProtection="0">
      <alignment/>
    </xf>
    <xf numFmtId="0" fontId="17" fillId="8" borderId="5" applyNumberFormat="0" applyProtection="0">
      <alignment/>
    </xf>
    <xf numFmtId="0" fontId="7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23" fillId="11" borderId="6" applyNumberFormat="0" applyProtection="0">
      <alignment/>
    </xf>
    <xf numFmtId="0" fontId="6" fillId="12" borderId="0" applyNumberFormat="0" applyBorder="0" applyProtection="0">
      <alignment/>
    </xf>
    <xf numFmtId="0" fontId="22" fillId="11" borderId="5" applyNumberFormat="0" applyProtection="0">
      <alignment/>
    </xf>
    <xf numFmtId="0" fontId="8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12" fillId="13" borderId="0" applyNumberFormat="0" applyBorder="0" applyProtection="0">
      <alignment/>
    </xf>
    <xf numFmtId="0" fontId="24" fillId="14" borderId="0" applyNumberFormat="0" applyBorder="0" applyProtection="0">
      <alignment/>
    </xf>
    <xf numFmtId="0" fontId="7" fillId="15" borderId="0" applyNumberFormat="0" applyBorder="0" applyProtection="0">
      <alignment/>
    </xf>
    <xf numFmtId="0" fontId="6" fillId="16" borderId="0" applyNumberFormat="0" applyBorder="0" applyProtection="0">
      <alignment/>
    </xf>
    <xf numFmtId="0" fontId="7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7" fillId="21" borderId="0" applyNumberFormat="0" applyBorder="0" applyProtection="0">
      <alignment/>
    </xf>
    <xf numFmtId="0" fontId="7" fillId="22" borderId="0" applyNumberFormat="0" applyBorder="0" applyProtection="0">
      <alignment/>
    </xf>
    <xf numFmtId="0" fontId="6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94">
    <xf numFmtId="0" fontId="0" fillId="0" borderId="0" xfId="0" applyAlignment="1">
      <alignment vertical="center"/>
    </xf>
    <xf numFmtId="180" fontId="1" fillId="0" borderId="0" xfId="0" applyNumberFormat="1" applyFont="1" applyFill="1" applyAlignment="1">
      <alignment vertical="center" wrapText="1"/>
    </xf>
    <xf numFmtId="180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180" fontId="2" fillId="0" borderId="0" xfId="0" applyNumberFormat="1" applyFont="1" applyFill="1" applyAlignment="1">
      <alignment horizontal="left" vertical="center" wrapText="1"/>
    </xf>
    <xf numFmtId="180" fontId="2" fillId="0" borderId="0" xfId="0" applyNumberFormat="1" applyFont="1" applyFill="1" applyAlignment="1">
      <alignment horizontal="left" vertical="center"/>
    </xf>
    <xf numFmtId="180" fontId="2" fillId="0" borderId="0" xfId="0" applyNumberFormat="1" applyFont="1" applyFill="1" applyAlignment="1">
      <alignment horizontal="center" vertical="center" wrapText="1"/>
    </xf>
    <xf numFmtId="180" fontId="1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2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80" fontId="0" fillId="0" borderId="9" xfId="0" applyNumberFormat="1" applyFont="1" applyFill="1" applyBorder="1" applyAlignment="1">
      <alignment vertical="center"/>
    </xf>
    <xf numFmtId="180" fontId="0" fillId="0" borderId="9" xfId="0" applyNumberFormat="1" applyFont="1" applyFill="1" applyBorder="1" applyAlignment="1">
      <alignment horizontal="center" vertical="center"/>
    </xf>
    <xf numFmtId="180" fontId="0" fillId="0" borderId="9" xfId="0" applyNumberFormat="1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horizontal="center" vertical="center" wrapText="1"/>
    </xf>
    <xf numFmtId="180" fontId="0" fillId="0" borderId="11" xfId="0" applyNumberFormat="1" applyFont="1" applyFill="1" applyBorder="1" applyAlignment="1">
      <alignment vertical="center"/>
    </xf>
    <xf numFmtId="180" fontId="0" fillId="0" borderId="11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vertical="center"/>
    </xf>
    <xf numFmtId="180" fontId="0" fillId="0" borderId="10" xfId="0" applyNumberFormat="1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0" fillId="0" borderId="12" xfId="0" applyNumberFormat="1" applyFont="1" applyFill="1" applyBorder="1" applyAlignment="1">
      <alignment vertical="center"/>
    </xf>
    <xf numFmtId="180" fontId="0" fillId="0" borderId="12" xfId="0" applyNumberFormat="1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180" fontId="0" fillId="0" borderId="14" xfId="0" applyNumberFormat="1" applyFont="1" applyFill="1" applyBorder="1" applyAlignment="1">
      <alignment vertical="center"/>
    </xf>
    <xf numFmtId="180" fontId="0" fillId="0" borderId="14" xfId="0" applyNumberFormat="1" applyFont="1" applyFill="1" applyBorder="1" applyAlignment="1">
      <alignment horizontal="center" vertical="center"/>
    </xf>
    <xf numFmtId="180" fontId="0" fillId="0" borderId="15" xfId="0" applyNumberFormat="1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 horizontal="center" vertical="center"/>
    </xf>
    <xf numFmtId="180" fontId="0" fillId="0" borderId="10" xfId="0" applyNumberFormat="1" applyFont="1" applyFill="1" applyBorder="1" applyAlignment="1">
      <alignment horizontal="center" vertical="center"/>
    </xf>
    <xf numFmtId="180" fontId="0" fillId="0" borderId="17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80" fontId="0" fillId="0" borderId="0" xfId="0" applyNumberFormat="1" applyFill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 wrapText="1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80" fontId="0" fillId="0" borderId="18" xfId="0" applyNumberFormat="1" applyFont="1" applyFill="1" applyBorder="1" applyAlignment="1">
      <alignment horizontal="center" vertical="center"/>
    </xf>
    <xf numFmtId="1" fontId="0" fillId="0" borderId="9" xfId="0" applyNumberFormat="1" applyFont="1" applyFill="1" applyBorder="1" applyAlignment="1">
      <alignment vertical="center"/>
    </xf>
    <xf numFmtId="181" fontId="0" fillId="0" borderId="10" xfId="0" applyNumberFormat="1" applyFont="1" applyFill="1" applyBorder="1" applyAlignment="1">
      <alignment horizontal="center" vertical="center"/>
    </xf>
    <xf numFmtId="180" fontId="0" fillId="0" borderId="20" xfId="0" applyNumberFormat="1" applyFont="1" applyFill="1" applyBorder="1" applyAlignment="1">
      <alignment vertical="center"/>
    </xf>
    <xf numFmtId="180" fontId="0" fillId="0" borderId="21" xfId="0" applyNumberFormat="1" applyFont="1" applyFill="1" applyBorder="1" applyAlignment="1">
      <alignment vertical="center"/>
    </xf>
    <xf numFmtId="180" fontId="0" fillId="0" borderId="22" xfId="0" applyNumberFormat="1" applyFont="1" applyFill="1" applyBorder="1" applyAlignment="1">
      <alignment vertical="center"/>
    </xf>
    <xf numFmtId="180" fontId="0" fillId="0" borderId="23" xfId="0" applyNumberFormat="1" applyFont="1" applyFill="1" applyBorder="1" applyAlignment="1">
      <alignment vertical="center"/>
    </xf>
    <xf numFmtId="180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180" fontId="1" fillId="0" borderId="0" xfId="0" applyNumberFormat="1" applyFont="1" applyFill="1" applyAlignment="1">
      <alignment horizontal="left" vertical="center"/>
    </xf>
    <xf numFmtId="180" fontId="2" fillId="0" borderId="0" xfId="0" applyNumberFormat="1" applyFont="1" applyFill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vertical="center"/>
    </xf>
    <xf numFmtId="180" fontId="0" fillId="0" borderId="20" xfId="0" applyNumberFormat="1" applyFont="1" applyFill="1" applyBorder="1" applyAlignment="1">
      <alignment horizontal="center" vertical="center"/>
    </xf>
    <xf numFmtId="180" fontId="0" fillId="0" borderId="23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79" fontId="0" fillId="0" borderId="10" xfId="18" applyNumberFormat="1" applyFont="1" applyFill="1" applyBorder="1" applyAlignment="1">
      <alignment horizontal="center" vertical="center"/>
    </xf>
    <xf numFmtId="177" fontId="0" fillId="0" borderId="0" xfId="18" applyFont="1" applyFill="1" applyAlignment="1">
      <alignment horizontal="center" vertical="center"/>
    </xf>
    <xf numFmtId="180" fontId="0" fillId="0" borderId="20" xfId="0" applyNumberFormat="1" applyFont="1" applyFill="1" applyBorder="1" applyAlignment="1">
      <alignment horizontal="center" vertical="center" wrapText="1"/>
    </xf>
    <xf numFmtId="180" fontId="0" fillId="0" borderId="22" xfId="0" applyNumberFormat="1" applyFont="1" applyFill="1" applyBorder="1" applyAlignment="1">
      <alignment horizontal="center" vertical="center" wrapText="1"/>
    </xf>
    <xf numFmtId="180" fontId="3" fillId="0" borderId="20" xfId="0" applyNumberFormat="1" applyFont="1" applyFill="1" applyBorder="1" applyAlignment="1">
      <alignment horizontal="center" vertical="center" wrapText="1"/>
    </xf>
    <xf numFmtId="180" fontId="3" fillId="0" borderId="22" xfId="0" applyNumberFormat="1" applyFont="1" applyFill="1" applyBorder="1" applyAlignment="1">
      <alignment horizontal="center" vertical="center" wrapText="1"/>
    </xf>
    <xf numFmtId="1" fontId="0" fillId="0" borderId="21" xfId="18" applyNumberFormat="1" applyFont="1" applyFill="1" applyBorder="1" applyAlignment="1">
      <alignment horizontal="center" vertical="center"/>
    </xf>
    <xf numFmtId="1" fontId="0" fillId="0" borderId="0" xfId="18" applyNumberFormat="1" applyFont="1" applyFill="1" applyAlignment="1">
      <alignment horizontal="center" vertical="center"/>
    </xf>
    <xf numFmtId="1" fontId="0" fillId="0" borderId="17" xfId="0" applyNumberFormat="1" applyFont="1" applyFill="1" applyBorder="1" applyAlignment="1">
      <alignment vertical="center"/>
    </xf>
    <xf numFmtId="180" fontId="0" fillId="0" borderId="19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vertical="center"/>
    </xf>
    <xf numFmtId="181" fontId="0" fillId="0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180" fontId="0" fillId="0" borderId="17" xfId="0" applyNumberFormat="1" applyFont="1" applyFill="1" applyBorder="1" applyAlignment="1">
      <alignment vertical="center" wrapText="1"/>
    </xf>
    <xf numFmtId="180" fontId="0" fillId="0" borderId="19" xfId="0" applyNumberFormat="1" applyFill="1" applyBorder="1" applyAlignment="1">
      <alignment vertical="center" wrapText="1"/>
    </xf>
    <xf numFmtId="180" fontId="0" fillId="0" borderId="17" xfId="0" applyNumberFormat="1" applyFill="1" applyBorder="1" applyAlignment="1">
      <alignment horizontal="center" vertical="center" wrapText="1"/>
    </xf>
    <xf numFmtId="180" fontId="0" fillId="0" borderId="19" xfId="0" applyNumberFormat="1" applyFill="1" applyBorder="1" applyAlignment="1">
      <alignment horizontal="center" vertical="center" wrapText="1"/>
    </xf>
    <xf numFmtId="180" fontId="0" fillId="0" borderId="21" xfId="0" applyNumberFormat="1" applyFill="1" applyBorder="1" applyAlignment="1">
      <alignment horizontal="center" vertical="center" wrapText="1"/>
    </xf>
    <xf numFmtId="180" fontId="0" fillId="0" borderId="10" xfId="0" applyNumberFormat="1" applyFill="1" applyBorder="1" applyAlignment="1">
      <alignment horizontal="center" vertical="center" wrapText="1"/>
    </xf>
    <xf numFmtId="180" fontId="0" fillId="0" borderId="17" xfId="0" applyNumberFormat="1" applyFill="1" applyBorder="1" applyAlignment="1">
      <alignment vertical="center" wrapText="1"/>
    </xf>
    <xf numFmtId="180" fontId="0" fillId="0" borderId="21" xfId="0" applyNumberFormat="1" applyFill="1" applyBorder="1" applyAlignment="1">
      <alignment vertical="center" wrapText="1"/>
    </xf>
    <xf numFmtId="180" fontId="0" fillId="0" borderId="10" xfId="0" applyNumberFormat="1" applyFill="1" applyBorder="1" applyAlignment="1">
      <alignment vertical="center" wrapText="1"/>
    </xf>
    <xf numFmtId="1" fontId="0" fillId="0" borderId="10" xfId="0" applyNumberForma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80" fontId="5" fillId="0" borderId="0" xfId="0" applyNumberFormat="1" applyFont="1" applyFill="1" applyAlignment="1">
      <alignment vertical="center"/>
    </xf>
    <xf numFmtId="181" fontId="0" fillId="0" borderId="0" xfId="18" applyNumberFormat="1" applyFont="1" applyFill="1" applyAlignment="1">
      <alignment horizontal="center" vertical="center"/>
    </xf>
    <xf numFmtId="9" fontId="0" fillId="0" borderId="10" xfId="0" applyNumberForma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8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vertical="center" wrapText="1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40% - Accent1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17</xdr:col>
      <xdr:colOff>180975</xdr:colOff>
      <xdr:row>5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1450"/>
          <a:ext cx="6553200" cy="790575"/>
        </a:xfrm>
        <a:prstGeom prst="rect">
          <a:avLst/>
        </a:prstGeom>
        <a:solidFill>
          <a:srgbClr val="FFFFFF"/>
        </a:solidFill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6:IV96"/>
  <sheetViews>
    <sheetView tabSelected="1" view="pageBreakPreview" zoomScaleSheetLayoutView="100" workbookViewId="0" topLeftCell="A78">
      <selection activeCell="A1" sqref="A1:Q94"/>
    </sheetView>
  </sheetViews>
  <sheetFormatPr defaultColWidth="9.140625" defaultRowHeight="12.75"/>
  <cols>
    <col min="1" max="1" width="5.421875" style="2" customWidth="1"/>
    <col min="2" max="2" width="23.57421875" style="2" customWidth="1"/>
    <col min="3" max="3" width="9.00390625" style="2" customWidth="1"/>
    <col min="4" max="4" width="7.00390625" style="2" customWidth="1"/>
    <col min="5" max="5" width="5.28125" style="2" hidden="1" customWidth="1"/>
    <col min="6" max="6" width="8.140625" style="2" customWidth="1"/>
    <col min="7" max="7" width="7.00390625" style="2" hidden="1" customWidth="1"/>
    <col min="8" max="8" width="8.421875" style="2" customWidth="1"/>
    <col min="9" max="9" width="6.7109375" style="2" hidden="1" customWidth="1"/>
    <col min="10" max="10" width="8.140625" style="2" customWidth="1"/>
    <col min="11" max="11" width="7.421875" style="2" hidden="1" customWidth="1"/>
    <col min="12" max="12" width="7.140625" style="2" customWidth="1"/>
    <col min="13" max="13" width="6.8515625" style="2" hidden="1" customWidth="1"/>
    <col min="14" max="14" width="6.421875" style="2" customWidth="1"/>
    <col min="15" max="15" width="7.28125" style="2" hidden="1" customWidth="1"/>
    <col min="16" max="16" width="11.57421875" style="2" customWidth="1"/>
    <col min="17" max="17" width="0.71875" style="2" customWidth="1"/>
    <col min="18" max="18" width="9.140625" style="2" customWidth="1"/>
    <col min="19" max="19" width="9.140625" style="3" customWidth="1"/>
  </cols>
  <sheetData>
    <row r="2" ht="12.75"/>
    <row r="6" spans="1:8" ht="12.75">
      <c r="A6" s="4" t="s">
        <v>0</v>
      </c>
      <c r="B6" s="4"/>
      <c r="C6" s="4"/>
      <c r="D6" s="4"/>
      <c r="E6" s="4"/>
      <c r="F6" s="4"/>
      <c r="G6" s="4"/>
      <c r="H6" s="4"/>
    </row>
    <row r="7" spans="2:15" ht="12.75">
      <c r="B7" s="5" t="s">
        <v>1</v>
      </c>
      <c r="C7" s="5"/>
      <c r="D7" s="5"/>
      <c r="E7" s="5"/>
      <c r="F7" s="5"/>
      <c r="G7" s="5"/>
      <c r="H7" s="5"/>
      <c r="I7" s="10"/>
      <c r="J7" s="10"/>
      <c r="K7" s="10"/>
      <c r="L7" s="10"/>
      <c r="M7" s="10"/>
      <c r="N7" s="10"/>
      <c r="O7" s="10"/>
    </row>
    <row r="8" spans="2:15" ht="73" customHeight="1">
      <c r="B8" s="6" t="s">
        <v>2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2:15" ht="12.75" hidden="1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5" ht="12.75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29" customHeight="1" hidden="1"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7" t="s">
        <v>3</v>
      </c>
      <c r="B12" s="8"/>
      <c r="C12" s="8"/>
      <c r="D12" s="9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9" ht="12.75">
      <c r="A13" s="11" t="s">
        <v>4</v>
      </c>
      <c r="B13" s="12" t="s">
        <v>5</v>
      </c>
      <c r="C13" s="13" t="s">
        <v>6</v>
      </c>
      <c r="D13" s="14" t="s">
        <v>7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/>
      <c r="R13"/>
      <c r="S13"/>
    </row>
    <row r="14" spans="1:19" ht="12.75">
      <c r="A14" s="15" t="s">
        <v>8</v>
      </c>
      <c r="B14" s="15"/>
      <c r="C14" s="16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/>
      <c r="R14"/>
      <c r="S14"/>
    </row>
    <row r="15" spans="1:19" ht="12.75">
      <c r="A15" s="17">
        <v>1</v>
      </c>
      <c r="B15" s="18" t="s">
        <v>9</v>
      </c>
      <c r="C15" s="19">
        <v>9</v>
      </c>
      <c r="D15" s="20">
        <v>18720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/>
      <c r="R15"/>
      <c r="S15"/>
    </row>
    <row r="16" spans="1:19" ht="12.75">
      <c r="A16" s="17">
        <v>2</v>
      </c>
      <c r="B16" s="18" t="s">
        <v>10</v>
      </c>
      <c r="C16" s="19">
        <v>8</v>
      </c>
      <c r="D16" s="20">
        <v>16640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/>
      <c r="R16"/>
      <c r="S16"/>
    </row>
    <row r="17" spans="1:19" ht="12.75">
      <c r="A17" s="21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P17" s="3"/>
      <c r="Q17"/>
      <c r="R17"/>
      <c r="S17"/>
    </row>
    <row r="18" spans="1:17" ht="12.75">
      <c r="A18" s="7" t="s">
        <v>11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8"/>
    </row>
    <row r="19" spans="1:17" ht="12.7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1:17" ht="12.75">
      <c r="A20" s="24" t="s">
        <v>12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8"/>
    </row>
    <row r="21" spans="1:17" ht="12.75">
      <c r="A21" s="25" t="s">
        <v>4</v>
      </c>
      <c r="B21" s="26" t="s">
        <v>5</v>
      </c>
      <c r="C21" s="26" t="s">
        <v>13</v>
      </c>
      <c r="D21" s="26" t="s">
        <v>14</v>
      </c>
      <c r="E21" s="26"/>
      <c r="F21" s="27" t="s">
        <v>7</v>
      </c>
      <c r="G21" s="27"/>
      <c r="H21" s="27"/>
      <c r="I21" s="27"/>
      <c r="J21" s="27"/>
      <c r="K21" s="27"/>
      <c r="L21" s="27"/>
      <c r="M21" s="27"/>
      <c r="N21" s="27"/>
      <c r="O21" s="27"/>
      <c r="P21" s="55"/>
      <c r="Q21" s="62" t="s">
        <v>6</v>
      </c>
    </row>
    <row r="22" spans="1:17" ht="12.75">
      <c r="A22" s="28" t="s">
        <v>8</v>
      </c>
      <c r="B22" s="28"/>
      <c r="C22" s="28"/>
      <c r="D22" s="29" t="s">
        <v>15</v>
      </c>
      <c r="E22" s="30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56"/>
      <c r="Q22" s="63"/>
    </row>
    <row r="23" spans="1:17" ht="12.75">
      <c r="A23" s="17">
        <v>1</v>
      </c>
      <c r="B23" s="18" t="s">
        <v>16</v>
      </c>
      <c r="C23" s="32" t="s">
        <v>17</v>
      </c>
      <c r="D23" s="33" t="s">
        <v>18</v>
      </c>
      <c r="E23" s="29"/>
      <c r="F23" s="34">
        <v>14250</v>
      </c>
      <c r="G23" s="35"/>
      <c r="H23" s="35"/>
      <c r="I23" s="35"/>
      <c r="J23" s="35"/>
      <c r="K23" s="35"/>
      <c r="L23" s="35"/>
      <c r="M23" s="35"/>
      <c r="N23" s="35"/>
      <c r="O23" s="35"/>
      <c r="P23" s="57"/>
      <c r="Q23" s="53">
        <v>7.5</v>
      </c>
    </row>
    <row r="24" spans="1:17" ht="12.75">
      <c r="A24" s="17">
        <v>2</v>
      </c>
      <c r="B24" s="18" t="s">
        <v>19</v>
      </c>
      <c r="C24" s="32" t="s">
        <v>17</v>
      </c>
      <c r="D24" s="33" t="s">
        <v>18</v>
      </c>
      <c r="E24" s="26"/>
      <c r="F24" s="36">
        <v>13300</v>
      </c>
      <c r="G24" s="37"/>
      <c r="H24" s="37"/>
      <c r="I24" s="37"/>
      <c r="J24" s="37"/>
      <c r="K24" s="37"/>
      <c r="L24" s="37"/>
      <c r="M24" s="37"/>
      <c r="N24" s="37"/>
      <c r="O24" s="37"/>
      <c r="P24" s="58"/>
      <c r="Q24" s="53">
        <v>7</v>
      </c>
    </row>
    <row r="25" spans="1:17" ht="12.75">
      <c r="A25" s="17">
        <v>3</v>
      </c>
      <c r="B25" s="18" t="s">
        <v>20</v>
      </c>
      <c r="C25" s="32" t="s">
        <v>17</v>
      </c>
      <c r="D25" s="33" t="s">
        <v>18</v>
      </c>
      <c r="E25" s="26"/>
      <c r="F25" s="36">
        <v>10830</v>
      </c>
      <c r="G25" s="37"/>
      <c r="H25" s="37"/>
      <c r="I25" s="37"/>
      <c r="J25" s="37"/>
      <c r="K25" s="37"/>
      <c r="L25" s="37"/>
      <c r="M25" s="37"/>
      <c r="N25" s="37"/>
      <c r="O25" s="37"/>
      <c r="P25" s="58"/>
      <c r="Q25" s="53">
        <v>5.7</v>
      </c>
    </row>
    <row r="26" spans="1:17" ht="12.75">
      <c r="A26" s="17">
        <v>4</v>
      </c>
      <c r="B26" s="18" t="s">
        <v>21</v>
      </c>
      <c r="C26" s="32" t="s">
        <v>17</v>
      </c>
      <c r="D26" s="33" t="s">
        <v>18</v>
      </c>
      <c r="E26" s="26"/>
      <c r="F26" s="36">
        <v>8170</v>
      </c>
      <c r="G26" s="37"/>
      <c r="H26" s="37"/>
      <c r="I26" s="37"/>
      <c r="J26" s="37"/>
      <c r="K26" s="37"/>
      <c r="L26" s="37"/>
      <c r="M26" s="37"/>
      <c r="N26" s="37"/>
      <c r="O26" s="37"/>
      <c r="P26" s="58"/>
      <c r="Q26" s="53">
        <v>4.3</v>
      </c>
    </row>
    <row r="27" spans="1:17" ht="12.75">
      <c r="A27" s="17">
        <v>5</v>
      </c>
      <c r="B27" s="18" t="s">
        <v>22</v>
      </c>
      <c r="C27" s="32" t="s">
        <v>17</v>
      </c>
      <c r="D27" s="33" t="s">
        <v>18</v>
      </c>
      <c r="E27" s="33"/>
      <c r="F27" s="19">
        <v>7030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53">
        <v>3.7</v>
      </c>
    </row>
    <row r="28" spans="4:5" ht="12.75">
      <c r="D28" s="38"/>
      <c r="E28" s="38"/>
    </row>
    <row r="29" spans="1:17" ht="12.75">
      <c r="A29" s="8" t="s">
        <v>23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2"/>
    </row>
    <row r="30" spans="1:17" ht="21" customHeight="1">
      <c r="A30" s="25" t="s">
        <v>4</v>
      </c>
      <c r="B30" s="26" t="s">
        <v>5</v>
      </c>
      <c r="C30" s="26" t="s">
        <v>24</v>
      </c>
      <c r="D30" s="13" t="s">
        <v>25</v>
      </c>
      <c r="E30" s="26"/>
      <c r="F30" s="27" t="s">
        <v>26</v>
      </c>
      <c r="G30" s="27"/>
      <c r="H30" s="27"/>
      <c r="I30" s="27"/>
      <c r="J30" s="27"/>
      <c r="K30" s="27"/>
      <c r="L30" s="27"/>
      <c r="M30" s="27"/>
      <c r="N30" s="27"/>
      <c r="O30" s="27"/>
      <c r="P30" s="55"/>
      <c r="Q30" s="64" t="s">
        <v>27</v>
      </c>
    </row>
    <row r="31" spans="1:17" ht="12" customHeight="1">
      <c r="A31" s="28"/>
      <c r="B31" s="29"/>
      <c r="C31" s="29"/>
      <c r="D31" s="39"/>
      <c r="E31" s="40">
        <v>0</v>
      </c>
      <c r="F31" s="41"/>
      <c r="G31" s="40">
        <v>1</v>
      </c>
      <c r="H31" s="41"/>
      <c r="I31" s="40">
        <v>2</v>
      </c>
      <c r="J31" s="41"/>
      <c r="K31" s="40">
        <v>3</v>
      </c>
      <c r="L31" s="41"/>
      <c r="M31" s="40">
        <v>4</v>
      </c>
      <c r="N31" s="41"/>
      <c r="O31" s="40">
        <v>5</v>
      </c>
      <c r="P31" s="59"/>
      <c r="Q31" s="65"/>
    </row>
    <row r="32" spans="1:17" ht="12.75">
      <c r="A32" s="28" t="s">
        <v>8</v>
      </c>
      <c r="B32" s="28"/>
      <c r="C32" s="29" t="s">
        <v>28</v>
      </c>
      <c r="D32" s="16"/>
      <c r="E32" s="29" t="s">
        <v>29</v>
      </c>
      <c r="F32" s="42" t="s">
        <v>30</v>
      </c>
      <c r="G32" s="29" t="s">
        <v>29</v>
      </c>
      <c r="H32" s="42" t="s">
        <v>30</v>
      </c>
      <c r="I32" s="29" t="s">
        <v>29</v>
      </c>
      <c r="J32" s="42" t="s">
        <v>30</v>
      </c>
      <c r="K32" s="29" t="s">
        <v>29</v>
      </c>
      <c r="L32" s="42" t="s">
        <v>30</v>
      </c>
      <c r="M32" s="29" t="s">
        <v>29</v>
      </c>
      <c r="N32" s="42" t="s">
        <v>30</v>
      </c>
      <c r="O32" s="29" t="s">
        <v>29</v>
      </c>
      <c r="P32" s="42" t="s">
        <v>30</v>
      </c>
      <c r="Q32" s="65"/>
    </row>
    <row r="33" spans="1:17" ht="12.75">
      <c r="A33" s="43">
        <v>1</v>
      </c>
      <c r="B33" s="11" t="s">
        <v>31</v>
      </c>
      <c r="C33" s="18" t="s">
        <v>32</v>
      </c>
      <c r="D33" s="33" t="s">
        <v>18</v>
      </c>
      <c r="E33" s="33">
        <v>3</v>
      </c>
      <c r="F33" s="19">
        <f aca="true" t="shared" si="0" ref="F33:F42">E33*Q33</f>
        <v>5700</v>
      </c>
      <c r="G33" s="44">
        <f aca="true" t="shared" si="1" ref="G33:G42">E33+E33*0.075</f>
        <v>3.225</v>
      </c>
      <c r="H33" s="19">
        <f aca="true" t="shared" si="2" ref="H33:H42">G33*Q33</f>
        <v>6127.5</v>
      </c>
      <c r="I33" s="60">
        <f aca="true" t="shared" si="3" ref="I33:I42">G33+G33*5/100</f>
        <v>3.38625</v>
      </c>
      <c r="J33" s="19">
        <f aca="true" t="shared" si="4" ref="J33:J42">I33*Q33</f>
        <v>6433.875</v>
      </c>
      <c r="K33" s="44">
        <f aca="true" t="shared" si="5" ref="K33:K42">I33+I33*5/100</f>
        <v>3.5555625</v>
      </c>
      <c r="L33" s="19">
        <f aca="true" t="shared" si="6" ref="L33:L42">K33*Q33</f>
        <v>6755.56875</v>
      </c>
      <c r="M33" s="44">
        <v>3.6444515625</v>
      </c>
      <c r="N33" s="19">
        <f aca="true" t="shared" si="7" ref="N33:N42">M33*Q33</f>
        <v>6924.45796875</v>
      </c>
      <c r="O33" s="44">
        <f aca="true" t="shared" si="8" ref="O33:O42">M33+M33*2.5/100</f>
        <v>3.7355628515625</v>
      </c>
      <c r="P33" s="19">
        <f aca="true" t="shared" si="9" ref="P33:P42">O33*Q33</f>
        <v>7097.56941796875</v>
      </c>
      <c r="Q33" s="66">
        <v>1900</v>
      </c>
    </row>
    <row r="34" spans="1:17" ht="12.75">
      <c r="A34" s="43">
        <v>2</v>
      </c>
      <c r="B34" s="45" t="s">
        <v>33</v>
      </c>
      <c r="C34" s="46" t="s">
        <v>32</v>
      </c>
      <c r="D34" s="33" t="s">
        <v>18</v>
      </c>
      <c r="E34" s="33">
        <v>2.9</v>
      </c>
      <c r="F34" s="19">
        <f t="shared" si="0"/>
        <v>5510</v>
      </c>
      <c r="G34" s="44">
        <f t="shared" si="1"/>
        <v>3.1175</v>
      </c>
      <c r="H34" s="19">
        <f t="shared" si="2"/>
        <v>5923.25</v>
      </c>
      <c r="I34" s="60">
        <f t="shared" si="3"/>
        <v>3.273375</v>
      </c>
      <c r="J34" s="19">
        <f t="shared" si="4"/>
        <v>6219.4125</v>
      </c>
      <c r="K34" s="44">
        <f t="shared" si="5"/>
        <v>3.43704375</v>
      </c>
      <c r="L34" s="19">
        <f t="shared" si="6"/>
        <v>6530.383125</v>
      </c>
      <c r="M34">
        <v>3.52296984375</v>
      </c>
      <c r="N34" s="19">
        <f t="shared" si="7"/>
        <v>6693.642703125</v>
      </c>
      <c r="O34" s="44">
        <f t="shared" si="8"/>
        <v>3.61104408984375</v>
      </c>
      <c r="P34" s="19">
        <f t="shared" si="9"/>
        <v>6860.98377070312</v>
      </c>
      <c r="Q34" s="66">
        <v>1900</v>
      </c>
    </row>
    <row r="35" spans="1:17" ht="12.75">
      <c r="A35" s="43">
        <v>3</v>
      </c>
      <c r="B35" s="47" t="s">
        <v>34</v>
      </c>
      <c r="C35" s="46" t="s">
        <v>35</v>
      </c>
      <c r="D35" s="33" t="s">
        <v>18</v>
      </c>
      <c r="E35" s="33">
        <v>2.7</v>
      </c>
      <c r="F35" s="19">
        <f t="shared" si="0"/>
        <v>5130</v>
      </c>
      <c r="G35" s="44">
        <f t="shared" si="1"/>
        <v>2.9025</v>
      </c>
      <c r="H35" s="19">
        <f t="shared" si="2"/>
        <v>5514.75</v>
      </c>
      <c r="I35" s="60">
        <f t="shared" si="3"/>
        <v>3.047625</v>
      </c>
      <c r="J35" s="19">
        <f t="shared" si="4"/>
        <v>5790.4875</v>
      </c>
      <c r="K35" s="44">
        <f t="shared" si="5"/>
        <v>3.20000625</v>
      </c>
      <c r="L35" s="19">
        <f t="shared" si="6"/>
        <v>6080.011875</v>
      </c>
      <c r="M35">
        <v>3.28000640625</v>
      </c>
      <c r="N35" s="19">
        <f t="shared" si="7"/>
        <v>6232.012171875</v>
      </c>
      <c r="O35" s="44">
        <f t="shared" si="8"/>
        <v>3.36200656640625</v>
      </c>
      <c r="P35" s="19">
        <f t="shared" si="9"/>
        <v>6387.81247617188</v>
      </c>
      <c r="Q35" s="66">
        <v>1900</v>
      </c>
    </row>
    <row r="36" spans="1:17" ht="12.75">
      <c r="A36" s="43">
        <v>4</v>
      </c>
      <c r="B36" s="47"/>
      <c r="C36" s="46" t="s">
        <v>36</v>
      </c>
      <c r="D36" s="33" t="s">
        <v>18</v>
      </c>
      <c r="E36" s="33">
        <v>2.5</v>
      </c>
      <c r="F36" s="19">
        <f t="shared" si="0"/>
        <v>4750</v>
      </c>
      <c r="G36" s="44">
        <f t="shared" si="1"/>
        <v>2.6875</v>
      </c>
      <c r="H36" s="19">
        <f t="shared" si="2"/>
        <v>5106.25</v>
      </c>
      <c r="I36" s="60">
        <f t="shared" si="3"/>
        <v>2.821875</v>
      </c>
      <c r="J36" s="19">
        <f t="shared" si="4"/>
        <v>5361.5625</v>
      </c>
      <c r="K36" s="44">
        <f t="shared" si="5"/>
        <v>2.96296875</v>
      </c>
      <c r="L36" s="19">
        <f t="shared" si="6"/>
        <v>5629.640625</v>
      </c>
      <c r="M36">
        <v>3.03704296875</v>
      </c>
      <c r="N36" s="19">
        <f t="shared" si="7"/>
        <v>5770.381640625</v>
      </c>
      <c r="O36" s="44">
        <f t="shared" si="8"/>
        <v>3.11296904296875</v>
      </c>
      <c r="P36" s="19">
        <f t="shared" si="9"/>
        <v>5914.64118164063</v>
      </c>
      <c r="Q36" s="66">
        <v>1900</v>
      </c>
    </row>
    <row r="37" spans="1:17" ht="12.75">
      <c r="A37" s="43">
        <v>5</v>
      </c>
      <c r="B37" s="48"/>
      <c r="C37" s="46" t="s">
        <v>37</v>
      </c>
      <c r="D37" s="33" t="s">
        <v>18</v>
      </c>
      <c r="E37" s="33">
        <v>2.2</v>
      </c>
      <c r="F37" s="19">
        <f t="shared" si="0"/>
        <v>4180</v>
      </c>
      <c r="G37" s="44">
        <f t="shared" si="1"/>
        <v>2.365</v>
      </c>
      <c r="H37" s="19">
        <f t="shared" si="2"/>
        <v>4493.5</v>
      </c>
      <c r="I37" s="60">
        <f t="shared" si="3"/>
        <v>2.48325</v>
      </c>
      <c r="J37" s="19">
        <f t="shared" si="4"/>
        <v>4718.175</v>
      </c>
      <c r="K37" s="44">
        <f t="shared" si="5"/>
        <v>2.6074125</v>
      </c>
      <c r="L37" s="19">
        <f t="shared" si="6"/>
        <v>4954.08375</v>
      </c>
      <c r="M37">
        <v>2.6725978125</v>
      </c>
      <c r="N37" s="19">
        <f t="shared" si="7"/>
        <v>5077.93584375</v>
      </c>
      <c r="O37" s="44">
        <f t="shared" si="8"/>
        <v>2.7394127578125</v>
      </c>
      <c r="P37" s="19">
        <f t="shared" si="9"/>
        <v>5204.88423984375</v>
      </c>
      <c r="Q37" s="66">
        <v>1900</v>
      </c>
    </row>
    <row r="38" spans="1:17" ht="12.75">
      <c r="A38" s="43">
        <v>6</v>
      </c>
      <c r="B38" s="11" t="s">
        <v>38</v>
      </c>
      <c r="C38" s="18" t="s">
        <v>32</v>
      </c>
      <c r="D38" s="33" t="s">
        <v>39</v>
      </c>
      <c r="E38" s="33">
        <v>2.6</v>
      </c>
      <c r="F38" s="19">
        <f t="shared" si="0"/>
        <v>4940</v>
      </c>
      <c r="G38" s="44">
        <f t="shared" si="1"/>
        <v>2.795</v>
      </c>
      <c r="H38" s="19">
        <f t="shared" si="2"/>
        <v>5310.5</v>
      </c>
      <c r="I38" s="60">
        <f t="shared" si="3"/>
        <v>2.93475</v>
      </c>
      <c r="J38" s="19">
        <f t="shared" si="4"/>
        <v>5576.025</v>
      </c>
      <c r="K38" s="44">
        <f t="shared" si="5"/>
        <v>3.0814875</v>
      </c>
      <c r="L38" s="19">
        <f t="shared" si="6"/>
        <v>5854.82625</v>
      </c>
      <c r="M38">
        <v>3.1585246875</v>
      </c>
      <c r="N38" s="19">
        <f t="shared" si="7"/>
        <v>6001.19690625</v>
      </c>
      <c r="O38" s="44">
        <f t="shared" si="8"/>
        <v>3.2374878046875</v>
      </c>
      <c r="P38" s="19">
        <f t="shared" si="9"/>
        <v>6151.22682890625</v>
      </c>
      <c r="Q38" s="66">
        <v>1900</v>
      </c>
    </row>
    <row r="39" spans="1:17" ht="12.75">
      <c r="A39" s="43">
        <v>7</v>
      </c>
      <c r="B39" s="45" t="s">
        <v>40</v>
      </c>
      <c r="C39" s="46" t="s">
        <v>32</v>
      </c>
      <c r="D39" s="33" t="s">
        <v>41</v>
      </c>
      <c r="E39" s="33">
        <v>1.8</v>
      </c>
      <c r="F39" s="19">
        <f t="shared" si="0"/>
        <v>3420</v>
      </c>
      <c r="G39" s="44">
        <f t="shared" si="1"/>
        <v>1.935</v>
      </c>
      <c r="H39" s="19">
        <f t="shared" si="2"/>
        <v>3676.5</v>
      </c>
      <c r="I39" s="60">
        <f t="shared" si="3"/>
        <v>2.03175</v>
      </c>
      <c r="J39" s="19">
        <f t="shared" si="4"/>
        <v>3860.325</v>
      </c>
      <c r="K39" s="44">
        <f t="shared" si="5"/>
        <v>2.1333375</v>
      </c>
      <c r="L39" s="19">
        <f t="shared" si="6"/>
        <v>4053.34125</v>
      </c>
      <c r="M39">
        <v>2.1866709375</v>
      </c>
      <c r="N39" s="19">
        <f t="shared" si="7"/>
        <v>4154.67478125</v>
      </c>
      <c r="O39" s="44">
        <f t="shared" si="8"/>
        <v>2.2413377109375</v>
      </c>
      <c r="P39" s="19">
        <f t="shared" si="9"/>
        <v>4258.54165078125</v>
      </c>
      <c r="Q39" s="66">
        <v>1900</v>
      </c>
    </row>
    <row r="40" spans="1:17" ht="12.75">
      <c r="A40" s="43">
        <v>8</v>
      </c>
      <c r="B40" s="47"/>
      <c r="C40" s="46" t="s">
        <v>35</v>
      </c>
      <c r="D40" s="33" t="s">
        <v>41</v>
      </c>
      <c r="E40" s="33">
        <v>1.7</v>
      </c>
      <c r="F40" s="19">
        <f t="shared" si="0"/>
        <v>3230</v>
      </c>
      <c r="G40" s="44">
        <f t="shared" si="1"/>
        <v>1.8275</v>
      </c>
      <c r="H40" s="19">
        <f t="shared" si="2"/>
        <v>3472.25</v>
      </c>
      <c r="I40" s="60">
        <f t="shared" si="3"/>
        <v>1.918875</v>
      </c>
      <c r="J40" s="19">
        <f t="shared" si="4"/>
        <v>3645.8625</v>
      </c>
      <c r="K40" s="44">
        <f t="shared" si="5"/>
        <v>2.01481875</v>
      </c>
      <c r="L40" s="19">
        <f t="shared" si="6"/>
        <v>3828.155625</v>
      </c>
      <c r="M40">
        <v>2.06518921875</v>
      </c>
      <c r="N40" s="19">
        <f t="shared" si="7"/>
        <v>3923.859515625</v>
      </c>
      <c r="O40" s="44">
        <f t="shared" si="8"/>
        <v>2.11681894921875</v>
      </c>
      <c r="P40" s="19">
        <f t="shared" si="9"/>
        <v>4021.95600351563</v>
      </c>
      <c r="Q40" s="66">
        <v>1900</v>
      </c>
    </row>
    <row r="41" spans="1:17" ht="12.75">
      <c r="A41" s="43">
        <v>9</v>
      </c>
      <c r="B41" s="47"/>
      <c r="C41" s="46" t="s">
        <v>36</v>
      </c>
      <c r="D41" s="33" t="s">
        <v>41</v>
      </c>
      <c r="E41" s="33">
        <v>1.6</v>
      </c>
      <c r="F41" s="19">
        <f t="shared" si="0"/>
        <v>3040</v>
      </c>
      <c r="G41" s="44">
        <f t="shared" si="1"/>
        <v>1.72</v>
      </c>
      <c r="H41" s="19">
        <f t="shared" si="2"/>
        <v>3268</v>
      </c>
      <c r="I41" s="60">
        <f t="shared" si="3"/>
        <v>1.806</v>
      </c>
      <c r="J41" s="19">
        <f t="shared" si="4"/>
        <v>3431.4</v>
      </c>
      <c r="K41" s="44">
        <f t="shared" si="5"/>
        <v>1.8963</v>
      </c>
      <c r="L41" s="19">
        <f t="shared" si="6"/>
        <v>3602.97</v>
      </c>
      <c r="M41">
        <v>1.9437075</v>
      </c>
      <c r="N41" s="19">
        <f t="shared" si="7"/>
        <v>3693.04425</v>
      </c>
      <c r="O41" s="44">
        <f t="shared" si="8"/>
        <v>1.9923001875</v>
      </c>
      <c r="P41" s="19">
        <f t="shared" si="9"/>
        <v>3785.37035625</v>
      </c>
      <c r="Q41" s="66">
        <v>1900</v>
      </c>
    </row>
    <row r="42" spans="1:17" ht="12.75">
      <c r="A42" s="17">
        <v>10</v>
      </c>
      <c r="B42" s="48"/>
      <c r="C42" s="46" t="s">
        <v>37</v>
      </c>
      <c r="D42" s="33" t="s">
        <v>41</v>
      </c>
      <c r="E42" s="33">
        <v>1.5</v>
      </c>
      <c r="F42" s="19">
        <f t="shared" si="0"/>
        <v>2850</v>
      </c>
      <c r="G42" s="44">
        <f t="shared" si="1"/>
        <v>1.6125</v>
      </c>
      <c r="H42" s="19">
        <f t="shared" si="2"/>
        <v>3063.75</v>
      </c>
      <c r="I42" s="60">
        <f t="shared" si="3"/>
        <v>1.693125</v>
      </c>
      <c r="J42" s="19">
        <f t="shared" si="4"/>
        <v>3216.9375</v>
      </c>
      <c r="K42" s="44">
        <f t="shared" si="5"/>
        <v>1.77778125</v>
      </c>
      <c r="L42" s="19">
        <f t="shared" si="6"/>
        <v>3377.784375</v>
      </c>
      <c r="M42">
        <v>1.82222578125</v>
      </c>
      <c r="N42" s="19">
        <f t="shared" si="7"/>
        <v>3462.228984375</v>
      </c>
      <c r="O42" s="44">
        <f t="shared" si="8"/>
        <v>1.86778142578125</v>
      </c>
      <c r="P42" s="19">
        <f t="shared" si="9"/>
        <v>3548.78470898437</v>
      </c>
      <c r="Q42" s="66">
        <v>1900</v>
      </c>
    </row>
    <row r="43" spans="1:17" ht="12.75">
      <c r="A43" s="21"/>
      <c r="B43" s="22"/>
      <c r="C43" s="22"/>
      <c r="D43" s="49"/>
      <c r="E43" s="49"/>
      <c r="F43" s="23"/>
      <c r="G43" s="50"/>
      <c r="H43" s="23"/>
      <c r="I43" s="61"/>
      <c r="J43" s="23"/>
      <c r="K43" s="50"/>
      <c r="L43" s="23"/>
      <c r="M43" s="50"/>
      <c r="N43" s="23"/>
      <c r="O43" s="50"/>
      <c r="P43" s="23"/>
      <c r="Q43" s="67"/>
    </row>
    <row r="44" spans="1:16" s="1" customFormat="1" ht="12.75">
      <c r="A44" s="51" t="s">
        <v>42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s="1" customFormat="1" ht="12.75">
      <c r="A45" s="51"/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</row>
    <row r="46" spans="1:16" s="1" customFormat="1" ht="12.75">
      <c r="A46" s="24" t="s">
        <v>43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</row>
    <row r="47" spans="1:17" ht="12.75">
      <c r="A47" s="25" t="s">
        <v>4</v>
      </c>
      <c r="B47" s="26" t="s">
        <v>5</v>
      </c>
      <c r="C47" s="26" t="s">
        <v>13</v>
      </c>
      <c r="D47" s="26" t="s">
        <v>14</v>
      </c>
      <c r="E47" s="26"/>
      <c r="F47" s="27" t="s">
        <v>7</v>
      </c>
      <c r="G47" s="27"/>
      <c r="H47" s="27"/>
      <c r="I47" s="27"/>
      <c r="J47" s="27"/>
      <c r="K47" s="27"/>
      <c r="L47" s="27"/>
      <c r="M47" s="27"/>
      <c r="N47" s="27"/>
      <c r="O47" s="27"/>
      <c r="P47" s="55"/>
      <c r="Q47" s="62" t="s">
        <v>6</v>
      </c>
    </row>
    <row r="48" spans="1:17" ht="12.75">
      <c r="A48" s="28" t="s">
        <v>8</v>
      </c>
      <c r="B48" s="28"/>
      <c r="C48" s="28"/>
      <c r="D48" s="29" t="s">
        <v>15</v>
      </c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56"/>
      <c r="Q48" s="63"/>
    </row>
    <row r="49" spans="1:19" ht="12.75">
      <c r="A49" s="17">
        <v>1</v>
      </c>
      <c r="B49" s="18" t="s">
        <v>44</v>
      </c>
      <c r="C49" s="32" t="s">
        <v>17</v>
      </c>
      <c r="D49" s="33" t="s">
        <v>18</v>
      </c>
      <c r="E49" s="29"/>
      <c r="F49" s="34">
        <v>15200</v>
      </c>
      <c r="G49" s="35"/>
      <c r="H49" s="35"/>
      <c r="I49" s="35"/>
      <c r="J49" s="35"/>
      <c r="K49" s="35"/>
      <c r="L49" s="35"/>
      <c r="M49" s="35"/>
      <c r="N49" s="35"/>
      <c r="O49" s="35"/>
      <c r="P49" s="57"/>
      <c r="Q49" s="53">
        <v>8</v>
      </c>
      <c r="R49" s="3"/>
      <c r="S49"/>
    </row>
    <row r="50" spans="1:19" ht="12.75">
      <c r="A50" s="17">
        <v>2</v>
      </c>
      <c r="B50" s="18" t="s">
        <v>21</v>
      </c>
      <c r="C50" s="32" t="s">
        <v>17</v>
      </c>
      <c r="D50" s="33" t="s">
        <v>18</v>
      </c>
      <c r="E50" s="33"/>
      <c r="F50" s="19">
        <v>7790</v>
      </c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53">
        <v>4.1</v>
      </c>
      <c r="R50" s="3"/>
      <c r="S50"/>
    </row>
    <row r="51" spans="1:17" ht="12.75">
      <c r="A51" s="52" t="s">
        <v>45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22"/>
    </row>
    <row r="52" spans="1:17" ht="21" customHeight="1">
      <c r="A52" s="25" t="s">
        <v>4</v>
      </c>
      <c r="B52" s="26" t="s">
        <v>5</v>
      </c>
      <c r="C52" s="26" t="s">
        <v>46</v>
      </c>
      <c r="D52" s="26" t="s">
        <v>47</v>
      </c>
      <c r="E52" s="26"/>
      <c r="F52" s="27" t="s">
        <v>26</v>
      </c>
      <c r="G52" s="27"/>
      <c r="H52" s="27"/>
      <c r="I52" s="27"/>
      <c r="J52" s="27"/>
      <c r="K52" s="27"/>
      <c r="L52" s="27"/>
      <c r="M52" s="27"/>
      <c r="N52" s="27"/>
      <c r="O52" s="27"/>
      <c r="P52" s="55"/>
      <c r="Q52" s="64" t="s">
        <v>27</v>
      </c>
    </row>
    <row r="53" spans="1:17" ht="14" customHeight="1">
      <c r="A53" s="28"/>
      <c r="B53" s="29"/>
      <c r="C53" s="29"/>
      <c r="D53" s="29"/>
      <c r="E53" s="40">
        <v>0</v>
      </c>
      <c r="F53" s="41"/>
      <c r="G53" s="40">
        <v>1</v>
      </c>
      <c r="H53" s="41"/>
      <c r="I53" s="40">
        <v>2</v>
      </c>
      <c r="J53" s="41"/>
      <c r="K53" s="40">
        <v>3</v>
      </c>
      <c r="L53" s="41"/>
      <c r="M53" s="40">
        <v>4</v>
      </c>
      <c r="N53" s="41"/>
      <c r="O53" s="40">
        <v>5</v>
      </c>
      <c r="P53" s="59"/>
      <c r="Q53" s="65"/>
    </row>
    <row r="54" spans="1:17" ht="12.75">
      <c r="A54" s="28" t="s">
        <v>8</v>
      </c>
      <c r="B54" s="28"/>
      <c r="C54" s="29"/>
      <c r="D54" s="29" t="s">
        <v>15</v>
      </c>
      <c r="E54" s="29" t="s">
        <v>29</v>
      </c>
      <c r="F54" s="42" t="s">
        <v>30</v>
      </c>
      <c r="G54" s="29" t="s">
        <v>29</v>
      </c>
      <c r="H54" s="42" t="s">
        <v>30</v>
      </c>
      <c r="I54" s="29" t="s">
        <v>29</v>
      </c>
      <c r="J54" s="42" t="s">
        <v>30</v>
      </c>
      <c r="K54" s="29" t="s">
        <v>29</v>
      </c>
      <c r="L54" s="42" t="s">
        <v>30</v>
      </c>
      <c r="M54" s="29" t="s">
        <v>29</v>
      </c>
      <c r="N54" s="42" t="s">
        <v>30</v>
      </c>
      <c r="O54" s="29" t="s">
        <v>29</v>
      </c>
      <c r="P54" s="42" t="s">
        <v>30</v>
      </c>
      <c r="Q54" s="65"/>
    </row>
    <row r="55" spans="1:17" ht="12.75">
      <c r="A55" s="17">
        <v>1</v>
      </c>
      <c r="B55" s="45" t="s">
        <v>48</v>
      </c>
      <c r="C55" s="53" t="s">
        <v>49</v>
      </c>
      <c r="D55" s="33" t="s">
        <v>18</v>
      </c>
      <c r="E55" s="33">
        <v>2.6</v>
      </c>
      <c r="F55" s="19">
        <f aca="true" t="shared" si="10" ref="F55:F70">E55*Q55</f>
        <v>4940</v>
      </c>
      <c r="G55" s="44">
        <f aca="true" t="shared" si="11" ref="G55:G70">E55+E55*0.075</f>
        <v>2.795</v>
      </c>
      <c r="H55" s="19">
        <f aca="true" t="shared" si="12" ref="H55:H70">G55*Q55</f>
        <v>5310.5</v>
      </c>
      <c r="I55" s="60">
        <f aca="true" t="shared" si="13" ref="I55:I70">G55+G55*5/100</f>
        <v>2.93475</v>
      </c>
      <c r="J55" s="19">
        <f aca="true" t="shared" si="14" ref="J55:J70">I55*Q55</f>
        <v>5576.025</v>
      </c>
      <c r="K55" s="44">
        <f aca="true" t="shared" si="15" ref="K55:K70">I55+I55*5/100</f>
        <v>3.0814875</v>
      </c>
      <c r="L55" s="19">
        <f aca="true" t="shared" si="16" ref="L55:L70">K55*Q55</f>
        <v>5854.82625</v>
      </c>
      <c r="M55" s="44">
        <f aca="true" t="shared" si="17" ref="M55:M70">K55+K55*2.5/100</f>
        <v>3.1585246875</v>
      </c>
      <c r="N55" s="19">
        <f aca="true" t="shared" si="18" ref="N55:N70">M55*Q55</f>
        <v>6001.19690625</v>
      </c>
      <c r="O55" s="44">
        <f aca="true" t="shared" si="19" ref="O55:O70">M55+M55*2.5/100</f>
        <v>3.2374878046875</v>
      </c>
      <c r="P55" s="19">
        <f aca="true" t="shared" si="20" ref="P55:P70">O55*Q55</f>
        <v>6151.22682890625</v>
      </c>
      <c r="Q55" s="66">
        <v>1900</v>
      </c>
    </row>
    <row r="56" spans="1:17" ht="12.75">
      <c r="A56" s="17">
        <v>2</v>
      </c>
      <c r="B56" s="47"/>
      <c r="C56" s="53" t="s">
        <v>50</v>
      </c>
      <c r="D56" s="33" t="s">
        <v>18</v>
      </c>
      <c r="E56" s="32">
        <v>2.2</v>
      </c>
      <c r="F56" s="19">
        <f t="shared" si="10"/>
        <v>4180</v>
      </c>
      <c r="G56" s="44">
        <f t="shared" si="11"/>
        <v>2.365</v>
      </c>
      <c r="H56" s="19">
        <f t="shared" si="12"/>
        <v>4493.5</v>
      </c>
      <c r="I56" s="60">
        <f t="shared" si="13"/>
        <v>2.48325</v>
      </c>
      <c r="J56" s="19">
        <f t="shared" si="14"/>
        <v>4718.175</v>
      </c>
      <c r="K56" s="44">
        <f t="shared" si="15"/>
        <v>2.6074125</v>
      </c>
      <c r="L56" s="19">
        <f t="shared" si="16"/>
        <v>4954.08375</v>
      </c>
      <c r="M56" s="44">
        <f t="shared" si="17"/>
        <v>2.6725978125</v>
      </c>
      <c r="N56" s="19">
        <f t="shared" si="18"/>
        <v>5077.93584375</v>
      </c>
      <c r="O56" s="44">
        <f t="shared" si="19"/>
        <v>2.7394127578125</v>
      </c>
      <c r="P56" s="19">
        <f t="shared" si="20"/>
        <v>5204.88423984375</v>
      </c>
      <c r="Q56" s="66">
        <v>1900</v>
      </c>
    </row>
    <row r="57" spans="1:17" ht="12.75">
      <c r="A57" s="17">
        <v>3</v>
      </c>
      <c r="B57" s="47"/>
      <c r="C57" s="53" t="s">
        <v>17</v>
      </c>
      <c r="D57" s="33" t="s">
        <v>18</v>
      </c>
      <c r="E57" s="32">
        <v>2</v>
      </c>
      <c r="F57" s="19">
        <f t="shared" si="10"/>
        <v>3800</v>
      </c>
      <c r="G57" s="44">
        <f t="shared" si="11"/>
        <v>2.15</v>
      </c>
      <c r="H57" s="19">
        <f t="shared" si="12"/>
        <v>4085</v>
      </c>
      <c r="I57" s="60">
        <f t="shared" si="13"/>
        <v>2.2575</v>
      </c>
      <c r="J57" s="19">
        <f t="shared" si="14"/>
        <v>4289.25</v>
      </c>
      <c r="K57" s="44">
        <f t="shared" si="15"/>
        <v>2.370375</v>
      </c>
      <c r="L57" s="19">
        <f t="shared" si="16"/>
        <v>4503.7125</v>
      </c>
      <c r="M57" s="44">
        <f t="shared" si="17"/>
        <v>2.429634375</v>
      </c>
      <c r="N57" s="19">
        <f t="shared" si="18"/>
        <v>4616.3053125</v>
      </c>
      <c r="O57" s="44">
        <f t="shared" si="19"/>
        <v>2.490375234375</v>
      </c>
      <c r="P57" s="19">
        <f t="shared" si="20"/>
        <v>4731.7129453125</v>
      </c>
      <c r="Q57" s="66">
        <v>1900</v>
      </c>
    </row>
    <row r="58" spans="1:17" ht="12.75">
      <c r="A58" s="54">
        <v>4</v>
      </c>
      <c r="B58" s="48"/>
      <c r="C58" s="53" t="s">
        <v>37</v>
      </c>
      <c r="D58" s="33" t="s">
        <v>18</v>
      </c>
      <c r="E58" s="32">
        <v>1.6</v>
      </c>
      <c r="F58" s="19">
        <f t="shared" si="10"/>
        <v>3040</v>
      </c>
      <c r="G58" s="44">
        <f t="shared" si="11"/>
        <v>1.72</v>
      </c>
      <c r="H58" s="19">
        <f t="shared" si="12"/>
        <v>3268</v>
      </c>
      <c r="I58" s="60">
        <f t="shared" si="13"/>
        <v>1.806</v>
      </c>
      <c r="J58" s="19">
        <f t="shared" si="14"/>
        <v>3431.4</v>
      </c>
      <c r="K58" s="44">
        <f t="shared" si="15"/>
        <v>1.8963</v>
      </c>
      <c r="L58" s="19">
        <f t="shared" si="16"/>
        <v>3602.97</v>
      </c>
      <c r="M58" s="44">
        <f t="shared" si="17"/>
        <v>1.9437075</v>
      </c>
      <c r="N58" s="19">
        <f t="shared" si="18"/>
        <v>3693.04425</v>
      </c>
      <c r="O58" s="44">
        <f t="shared" si="19"/>
        <v>1.9923001875</v>
      </c>
      <c r="P58" s="19">
        <f t="shared" si="20"/>
        <v>3785.37035625</v>
      </c>
      <c r="Q58" s="66">
        <v>1900</v>
      </c>
    </row>
    <row r="59" spans="1:17" ht="12.75">
      <c r="A59" s="43">
        <v>5</v>
      </c>
      <c r="B59" s="11" t="s">
        <v>51</v>
      </c>
      <c r="C59" s="32" t="s">
        <v>49</v>
      </c>
      <c r="D59" s="33" t="s">
        <v>39</v>
      </c>
      <c r="E59" s="33">
        <v>2.5</v>
      </c>
      <c r="F59" s="19">
        <f t="shared" si="10"/>
        <v>4750</v>
      </c>
      <c r="G59" s="44">
        <f t="shared" si="11"/>
        <v>2.6875</v>
      </c>
      <c r="H59" s="19">
        <f t="shared" si="12"/>
        <v>5106.25</v>
      </c>
      <c r="I59" s="60">
        <f t="shared" si="13"/>
        <v>2.821875</v>
      </c>
      <c r="J59" s="19">
        <f t="shared" si="14"/>
        <v>5361.5625</v>
      </c>
      <c r="K59" s="44">
        <f t="shared" si="15"/>
        <v>2.96296875</v>
      </c>
      <c r="L59" s="19">
        <f t="shared" si="16"/>
        <v>5629.640625</v>
      </c>
      <c r="M59" s="44">
        <f t="shared" si="17"/>
        <v>3.03704296875</v>
      </c>
      <c r="N59" s="19">
        <f t="shared" si="18"/>
        <v>5770.381640625</v>
      </c>
      <c r="O59" s="44">
        <f t="shared" si="19"/>
        <v>3.11296904296875</v>
      </c>
      <c r="P59" s="19">
        <f t="shared" si="20"/>
        <v>5914.64118164063</v>
      </c>
      <c r="Q59" s="66">
        <v>1900</v>
      </c>
    </row>
    <row r="60" spans="1:17" ht="12.75">
      <c r="A60" s="17">
        <v>6</v>
      </c>
      <c r="B60" s="45" t="s">
        <v>40</v>
      </c>
      <c r="C60" s="53" t="s">
        <v>49</v>
      </c>
      <c r="D60" s="33" t="s">
        <v>41</v>
      </c>
      <c r="E60" s="32">
        <v>1.5</v>
      </c>
      <c r="F60" s="19">
        <f t="shared" si="10"/>
        <v>2850</v>
      </c>
      <c r="G60" s="44">
        <f t="shared" si="11"/>
        <v>1.6125</v>
      </c>
      <c r="H60" s="19">
        <f t="shared" si="12"/>
        <v>3063.75</v>
      </c>
      <c r="I60" s="60">
        <f t="shared" si="13"/>
        <v>1.693125</v>
      </c>
      <c r="J60" s="19">
        <f t="shared" si="14"/>
        <v>3216.9375</v>
      </c>
      <c r="K60" s="44">
        <f t="shared" si="15"/>
        <v>1.77778125</v>
      </c>
      <c r="L60" s="19">
        <f t="shared" si="16"/>
        <v>3377.784375</v>
      </c>
      <c r="M60" s="44">
        <f t="shared" si="17"/>
        <v>1.82222578125</v>
      </c>
      <c r="N60" s="19">
        <f t="shared" si="18"/>
        <v>3462.228984375</v>
      </c>
      <c r="O60" s="44">
        <f t="shared" si="19"/>
        <v>1.86778142578125</v>
      </c>
      <c r="P60" s="19">
        <f t="shared" si="20"/>
        <v>3548.78470898437</v>
      </c>
      <c r="Q60" s="66">
        <v>1900</v>
      </c>
    </row>
    <row r="61" spans="1:17" ht="12.75">
      <c r="A61" s="17">
        <v>7</v>
      </c>
      <c r="B61" s="47"/>
      <c r="C61" s="53" t="s">
        <v>50</v>
      </c>
      <c r="D61" s="33" t="s">
        <v>41</v>
      </c>
      <c r="E61" s="32">
        <v>1.4</v>
      </c>
      <c r="F61" s="19">
        <f t="shared" si="10"/>
        <v>2660</v>
      </c>
      <c r="G61" s="44">
        <f t="shared" si="11"/>
        <v>1.505</v>
      </c>
      <c r="H61" s="19">
        <f t="shared" si="12"/>
        <v>2859.5</v>
      </c>
      <c r="I61" s="60">
        <f t="shared" si="13"/>
        <v>1.58025</v>
      </c>
      <c r="J61" s="19">
        <f t="shared" si="14"/>
        <v>3002.475</v>
      </c>
      <c r="K61" s="44">
        <f t="shared" si="15"/>
        <v>1.6592625</v>
      </c>
      <c r="L61" s="19">
        <f t="shared" si="16"/>
        <v>3152.59875</v>
      </c>
      <c r="M61" s="44">
        <f t="shared" si="17"/>
        <v>1.7007440625</v>
      </c>
      <c r="N61" s="19">
        <f t="shared" si="18"/>
        <v>3231.41371875</v>
      </c>
      <c r="O61" s="44">
        <f t="shared" si="19"/>
        <v>1.7432626640625</v>
      </c>
      <c r="P61" s="19">
        <f t="shared" si="20"/>
        <v>3312.19906171875</v>
      </c>
      <c r="Q61" s="66">
        <v>1900</v>
      </c>
    </row>
    <row r="62" spans="1:17" ht="12.75">
      <c r="A62" s="17">
        <v>8</v>
      </c>
      <c r="B62" s="47"/>
      <c r="C62" s="53" t="s">
        <v>17</v>
      </c>
      <c r="D62" s="33" t="s">
        <v>41</v>
      </c>
      <c r="E62" s="32">
        <v>1.3</v>
      </c>
      <c r="F62" s="19">
        <f t="shared" si="10"/>
        <v>2470</v>
      </c>
      <c r="G62" s="44">
        <f t="shared" si="11"/>
        <v>1.3975</v>
      </c>
      <c r="H62" s="19">
        <f t="shared" si="12"/>
        <v>2655.25</v>
      </c>
      <c r="I62" s="60">
        <f t="shared" si="13"/>
        <v>1.467375</v>
      </c>
      <c r="J62" s="19">
        <f t="shared" si="14"/>
        <v>2788.0125</v>
      </c>
      <c r="K62" s="44">
        <f t="shared" si="15"/>
        <v>1.54074375</v>
      </c>
      <c r="L62" s="19">
        <f t="shared" si="16"/>
        <v>2927.413125</v>
      </c>
      <c r="M62" s="44">
        <f t="shared" si="17"/>
        <v>1.57926234375</v>
      </c>
      <c r="N62" s="19">
        <f t="shared" si="18"/>
        <v>3000.598453125</v>
      </c>
      <c r="O62" s="44">
        <f t="shared" si="19"/>
        <v>1.61874390234375</v>
      </c>
      <c r="P62" s="19">
        <f t="shared" si="20"/>
        <v>3075.61341445313</v>
      </c>
      <c r="Q62" s="66">
        <v>1900</v>
      </c>
    </row>
    <row r="63" spans="1:17" ht="12.75">
      <c r="A63" s="54">
        <v>9</v>
      </c>
      <c r="B63" s="48"/>
      <c r="C63" s="53" t="s">
        <v>37</v>
      </c>
      <c r="D63" s="33" t="s">
        <v>41</v>
      </c>
      <c r="E63" s="32">
        <v>1.2</v>
      </c>
      <c r="F63" s="19">
        <v>2300</v>
      </c>
      <c r="G63" s="44">
        <f t="shared" si="11"/>
        <v>1.29</v>
      </c>
      <c r="H63" s="19">
        <v>2473</v>
      </c>
      <c r="I63" s="60">
        <f t="shared" si="13"/>
        <v>1.3545</v>
      </c>
      <c r="J63" s="19">
        <v>2596</v>
      </c>
      <c r="K63" s="44">
        <f t="shared" si="15"/>
        <v>1.422225</v>
      </c>
      <c r="L63" s="19">
        <v>2726</v>
      </c>
      <c r="M63" s="44">
        <f t="shared" si="17"/>
        <v>1.457780625</v>
      </c>
      <c r="N63" s="19">
        <v>2794</v>
      </c>
      <c r="O63" s="44">
        <f t="shared" si="19"/>
        <v>1.494225140625</v>
      </c>
      <c r="P63" s="19">
        <v>2864</v>
      </c>
      <c r="Q63" s="66">
        <v>1900</v>
      </c>
    </row>
    <row r="64" spans="1:17" ht="12.75">
      <c r="A64" s="17">
        <v>10</v>
      </c>
      <c r="B64" s="45" t="s">
        <v>52</v>
      </c>
      <c r="C64" s="53" t="s">
        <v>50</v>
      </c>
      <c r="D64" s="33" t="s">
        <v>41</v>
      </c>
      <c r="E64" s="32">
        <v>2.2</v>
      </c>
      <c r="F64" s="19">
        <f t="shared" si="10"/>
        <v>4180</v>
      </c>
      <c r="G64" s="44">
        <f t="shared" si="11"/>
        <v>2.365</v>
      </c>
      <c r="H64" s="19">
        <f t="shared" si="12"/>
        <v>4493.5</v>
      </c>
      <c r="I64" s="60">
        <f t="shared" si="13"/>
        <v>2.48325</v>
      </c>
      <c r="J64" s="19">
        <f t="shared" si="14"/>
        <v>4718.175</v>
      </c>
      <c r="K64" s="44">
        <f t="shared" si="15"/>
        <v>2.6074125</v>
      </c>
      <c r="L64" s="19">
        <f t="shared" si="16"/>
        <v>4954.08375</v>
      </c>
      <c r="M64" s="44">
        <f t="shared" si="17"/>
        <v>2.6725978125</v>
      </c>
      <c r="N64" s="19">
        <f t="shared" si="18"/>
        <v>5077.93584375</v>
      </c>
      <c r="O64" s="44">
        <f t="shared" si="19"/>
        <v>2.7394127578125</v>
      </c>
      <c r="P64" s="19">
        <f t="shared" si="20"/>
        <v>5204.88423984375</v>
      </c>
      <c r="Q64" s="66">
        <v>1900</v>
      </c>
    </row>
    <row r="65" spans="1:17" ht="12.75">
      <c r="A65" s="17">
        <v>11</v>
      </c>
      <c r="B65" s="45" t="s">
        <v>53</v>
      </c>
      <c r="C65" s="53" t="s">
        <v>50</v>
      </c>
      <c r="D65" s="33" t="s">
        <v>54</v>
      </c>
      <c r="E65" s="32">
        <v>1.6</v>
      </c>
      <c r="F65" s="19">
        <f t="shared" si="10"/>
        <v>3040</v>
      </c>
      <c r="G65" s="44">
        <f t="shared" si="11"/>
        <v>1.72</v>
      </c>
      <c r="H65" s="19">
        <f t="shared" si="12"/>
        <v>3268</v>
      </c>
      <c r="I65" s="60">
        <f t="shared" si="13"/>
        <v>1.806</v>
      </c>
      <c r="J65" s="19">
        <f t="shared" si="14"/>
        <v>3431.4</v>
      </c>
      <c r="K65" s="44">
        <f t="shared" si="15"/>
        <v>1.8963</v>
      </c>
      <c r="L65" s="19">
        <f t="shared" si="16"/>
        <v>3602.97</v>
      </c>
      <c r="M65" s="44">
        <f t="shared" si="17"/>
        <v>1.9437075</v>
      </c>
      <c r="N65" s="19">
        <f t="shared" si="18"/>
        <v>3693.04425</v>
      </c>
      <c r="O65" s="44">
        <f t="shared" si="19"/>
        <v>1.9923001875</v>
      </c>
      <c r="P65" s="19">
        <f t="shared" si="20"/>
        <v>3785.37035625</v>
      </c>
      <c r="Q65" s="66">
        <v>1900</v>
      </c>
    </row>
    <row r="66" spans="1:17" ht="12.75">
      <c r="A66" s="17">
        <v>12</v>
      </c>
      <c r="B66" s="45" t="s">
        <v>55</v>
      </c>
      <c r="C66" s="55" t="s">
        <v>56</v>
      </c>
      <c r="D66" s="33" t="s">
        <v>54</v>
      </c>
      <c r="E66" s="32">
        <v>1.6</v>
      </c>
      <c r="F66" s="19">
        <f t="shared" si="10"/>
        <v>3040</v>
      </c>
      <c r="G66" s="44">
        <f t="shared" si="11"/>
        <v>1.72</v>
      </c>
      <c r="H66" s="19">
        <f t="shared" si="12"/>
        <v>3268</v>
      </c>
      <c r="I66" s="60">
        <f t="shared" si="13"/>
        <v>1.806</v>
      </c>
      <c r="J66" s="19">
        <f t="shared" si="14"/>
        <v>3431.4</v>
      </c>
      <c r="K66" s="44">
        <f t="shared" si="15"/>
        <v>1.8963</v>
      </c>
      <c r="L66" s="19">
        <f t="shared" si="16"/>
        <v>3602.97</v>
      </c>
      <c r="M66" s="44">
        <f t="shared" si="17"/>
        <v>1.9437075</v>
      </c>
      <c r="N66" s="19">
        <f t="shared" si="18"/>
        <v>3693.04425</v>
      </c>
      <c r="O66" s="44">
        <f t="shared" si="19"/>
        <v>1.9923001875</v>
      </c>
      <c r="P66" s="19">
        <f t="shared" si="20"/>
        <v>3785.37035625</v>
      </c>
      <c r="Q66" s="66">
        <v>1900</v>
      </c>
    </row>
    <row r="67" spans="1:17" ht="12.75">
      <c r="A67" s="68">
        <v>13</v>
      </c>
      <c r="B67" s="11" t="s">
        <v>57</v>
      </c>
      <c r="C67" s="53" t="s">
        <v>50</v>
      </c>
      <c r="D67" s="69" t="s">
        <v>54</v>
      </c>
      <c r="E67" s="32">
        <v>1.5</v>
      </c>
      <c r="F67" s="19">
        <f t="shared" si="10"/>
        <v>2850</v>
      </c>
      <c r="G67" s="44">
        <f t="shared" si="11"/>
        <v>1.6125</v>
      </c>
      <c r="H67" s="19">
        <f t="shared" si="12"/>
        <v>3063.75</v>
      </c>
      <c r="I67" s="60">
        <f t="shared" si="13"/>
        <v>1.693125</v>
      </c>
      <c r="J67" s="19">
        <f t="shared" si="14"/>
        <v>3216.9375</v>
      </c>
      <c r="K67" s="44">
        <f t="shared" si="15"/>
        <v>1.77778125</v>
      </c>
      <c r="L67" s="19">
        <f t="shared" si="16"/>
        <v>3377.784375</v>
      </c>
      <c r="M67" s="44">
        <f t="shared" si="17"/>
        <v>1.82222578125</v>
      </c>
      <c r="N67" s="19">
        <f t="shared" si="18"/>
        <v>3462.228984375</v>
      </c>
      <c r="O67" s="44">
        <f t="shared" si="19"/>
        <v>1.86778142578125</v>
      </c>
      <c r="P67" s="19">
        <f t="shared" si="20"/>
        <v>3548.78470898437</v>
      </c>
      <c r="Q67" s="66">
        <v>1900</v>
      </c>
    </row>
    <row r="68" spans="1:17" ht="12.75">
      <c r="A68" s="70">
        <v>14</v>
      </c>
      <c r="B68" s="11" t="s">
        <v>58</v>
      </c>
      <c r="C68" s="53" t="s">
        <v>50</v>
      </c>
      <c r="D68" s="69" t="s">
        <v>54</v>
      </c>
      <c r="E68" s="33">
        <v>1.2</v>
      </c>
      <c r="F68" s="19">
        <v>2300</v>
      </c>
      <c r="G68" s="44">
        <f t="shared" si="11"/>
        <v>1.29</v>
      </c>
      <c r="H68" s="19">
        <v>2473</v>
      </c>
      <c r="I68" s="60">
        <f t="shared" si="13"/>
        <v>1.3545</v>
      </c>
      <c r="J68" s="19">
        <v>2596</v>
      </c>
      <c r="K68" s="44">
        <f t="shared" si="15"/>
        <v>1.422225</v>
      </c>
      <c r="L68" s="19">
        <v>2726</v>
      </c>
      <c r="M68" s="44">
        <f t="shared" si="17"/>
        <v>1.457780625</v>
      </c>
      <c r="N68" s="19">
        <v>2794</v>
      </c>
      <c r="O68" s="44">
        <f t="shared" si="19"/>
        <v>1.494225140625</v>
      </c>
      <c r="P68" s="19">
        <v>2864</v>
      </c>
      <c r="Q68" s="66">
        <v>1900</v>
      </c>
    </row>
    <row r="69" spans="1:17" ht="12.75">
      <c r="A69" s="68">
        <v>15</v>
      </c>
      <c r="B69" s="18" t="s">
        <v>59</v>
      </c>
      <c r="C69" s="53" t="s">
        <v>56</v>
      </c>
      <c r="D69" s="69" t="s">
        <v>54</v>
      </c>
      <c r="E69" s="32">
        <v>1.2</v>
      </c>
      <c r="F69" s="19">
        <v>2300</v>
      </c>
      <c r="G69" s="44">
        <f t="shared" si="11"/>
        <v>1.29</v>
      </c>
      <c r="H69" s="19">
        <v>2473</v>
      </c>
      <c r="I69" s="60">
        <f t="shared" si="13"/>
        <v>1.3545</v>
      </c>
      <c r="J69" s="19">
        <v>2596</v>
      </c>
      <c r="K69" s="44">
        <f t="shared" si="15"/>
        <v>1.422225</v>
      </c>
      <c r="L69" s="19">
        <v>2726</v>
      </c>
      <c r="M69" s="44">
        <f t="shared" si="17"/>
        <v>1.457780625</v>
      </c>
      <c r="N69" s="19">
        <v>2794</v>
      </c>
      <c r="O69" s="44">
        <f t="shared" si="19"/>
        <v>1.494225140625</v>
      </c>
      <c r="P69" s="19">
        <v>2864</v>
      </c>
      <c r="Q69" s="66">
        <v>1900</v>
      </c>
    </row>
    <row r="70" spans="1:17" ht="12.75">
      <c r="A70" s="68">
        <v>16</v>
      </c>
      <c r="B70" s="18" t="s">
        <v>60</v>
      </c>
      <c r="C70" s="53" t="s">
        <v>56</v>
      </c>
      <c r="D70" s="69" t="s">
        <v>54</v>
      </c>
      <c r="E70" s="32">
        <v>1.2</v>
      </c>
      <c r="F70" s="19">
        <v>2300</v>
      </c>
      <c r="G70" s="44">
        <f t="shared" si="11"/>
        <v>1.29</v>
      </c>
      <c r="H70" s="19">
        <v>2473</v>
      </c>
      <c r="I70" s="60">
        <f t="shared" si="13"/>
        <v>1.3545</v>
      </c>
      <c r="J70" s="19">
        <v>2596</v>
      </c>
      <c r="K70" s="44">
        <f t="shared" si="15"/>
        <v>1.422225</v>
      </c>
      <c r="L70" s="19">
        <v>2726</v>
      </c>
      <c r="M70" s="44">
        <f t="shared" si="17"/>
        <v>1.457780625</v>
      </c>
      <c r="N70" s="19">
        <v>2794</v>
      </c>
      <c r="O70" s="44">
        <f t="shared" si="19"/>
        <v>1.494225140625</v>
      </c>
      <c r="P70" s="19">
        <v>2864</v>
      </c>
      <c r="Q70" s="66">
        <v>1900</v>
      </c>
    </row>
    <row r="71" spans="1:17" ht="12.75">
      <c r="A71" s="21"/>
      <c r="B71" s="22"/>
      <c r="C71" s="49"/>
      <c r="D71" s="49"/>
      <c r="E71" s="49"/>
      <c r="F71" s="23"/>
      <c r="G71" s="71"/>
      <c r="H71" s="23"/>
      <c r="I71" s="88"/>
      <c r="J71" s="23"/>
      <c r="K71" s="71"/>
      <c r="L71" s="23"/>
      <c r="M71" s="71"/>
      <c r="N71" s="23"/>
      <c r="O71" s="71"/>
      <c r="P71" s="23"/>
      <c r="Q71" s="67"/>
    </row>
    <row r="72" ht="12.75">
      <c r="B72" s="2" t="s">
        <v>61</v>
      </c>
    </row>
    <row r="73" spans="2:18" ht="31" customHeight="1">
      <c r="B73" s="72" t="s">
        <v>62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90"/>
      <c r="R73" s="90"/>
    </row>
    <row r="75" spans="2:16" ht="39" customHeight="1">
      <c r="B75" s="73" t="s">
        <v>63</v>
      </c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80"/>
    </row>
    <row r="76" spans="2:16" ht="25" customHeight="1">
      <c r="B76" s="75" t="s">
        <v>64</v>
      </c>
      <c r="C76" s="76"/>
      <c r="D76" s="77"/>
      <c r="E76" s="78"/>
      <c r="F76" s="78" t="s">
        <v>65</v>
      </c>
      <c r="G76" s="78"/>
      <c r="H76" s="78"/>
      <c r="I76" s="78"/>
      <c r="J76" s="78" t="s">
        <v>66</v>
      </c>
      <c r="K76" s="78"/>
      <c r="L76" s="78"/>
      <c r="M76" s="78"/>
      <c r="N76" s="78" t="s">
        <v>67</v>
      </c>
      <c r="O76" s="78"/>
      <c r="P76" s="78"/>
    </row>
    <row r="77" spans="2:16" ht="30" customHeight="1">
      <c r="B77" s="79" t="s">
        <v>68</v>
      </c>
      <c r="C77" s="74"/>
      <c r="D77" s="80"/>
      <c r="E77" s="81"/>
      <c r="F77" s="82">
        <v>6861</v>
      </c>
      <c r="G77" s="82"/>
      <c r="H77" s="82"/>
      <c r="I77" s="81"/>
      <c r="J77" s="89">
        <v>0.15</v>
      </c>
      <c r="K77" s="89"/>
      <c r="L77" s="89"/>
      <c r="M77" s="81"/>
      <c r="N77" s="82">
        <v>1029</v>
      </c>
      <c r="O77" s="82"/>
      <c r="P77" s="82"/>
    </row>
    <row r="78" spans="2:23" ht="30" customHeight="1">
      <c r="B78" s="79" t="s">
        <v>69</v>
      </c>
      <c r="C78" s="74"/>
      <c r="D78" s="80"/>
      <c r="E78" s="81"/>
      <c r="F78" s="82">
        <v>6694</v>
      </c>
      <c r="G78" s="82"/>
      <c r="H78" s="82"/>
      <c r="I78" s="81"/>
      <c r="J78" s="89">
        <v>0.15</v>
      </c>
      <c r="K78" s="89"/>
      <c r="L78" s="89"/>
      <c r="M78" s="81"/>
      <c r="N78" s="82">
        <v>1004</v>
      </c>
      <c r="O78" s="82"/>
      <c r="P78" s="82"/>
      <c r="W78" t="s">
        <v>70</v>
      </c>
    </row>
    <row r="79" spans="2:16" ht="30" customHeight="1">
      <c r="B79" s="79" t="s">
        <v>71</v>
      </c>
      <c r="C79" s="74"/>
      <c r="D79" s="80"/>
      <c r="E79" s="81"/>
      <c r="F79" s="82">
        <v>5915</v>
      </c>
      <c r="G79" s="82"/>
      <c r="H79" s="82"/>
      <c r="I79" s="81"/>
      <c r="J79" s="89">
        <v>0.15</v>
      </c>
      <c r="K79" s="89"/>
      <c r="L79" s="89"/>
      <c r="M79" s="81"/>
      <c r="N79" s="82">
        <v>887</v>
      </c>
      <c r="O79" s="82"/>
      <c r="P79" s="82"/>
    </row>
    <row r="81" spans="2:21" ht="39" customHeight="1">
      <c r="B81" s="73" t="s">
        <v>72</v>
      </c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80"/>
      <c r="U81" t="s">
        <v>70</v>
      </c>
    </row>
    <row r="82" spans="2:16" ht="25" customHeight="1">
      <c r="B82" s="79" t="s">
        <v>73</v>
      </c>
      <c r="C82" s="74"/>
      <c r="D82" s="80"/>
      <c r="E82" s="81"/>
      <c r="F82" s="81" t="s">
        <v>74</v>
      </c>
      <c r="G82" s="81"/>
      <c r="H82" s="81"/>
      <c r="I82" s="81"/>
      <c r="J82" s="81" t="s">
        <v>75</v>
      </c>
      <c r="K82" s="81"/>
      <c r="L82" s="81"/>
      <c r="M82" s="81"/>
      <c r="N82" s="78" t="s">
        <v>76</v>
      </c>
      <c r="O82" s="78"/>
      <c r="P82" s="78"/>
    </row>
    <row r="83" spans="2:16" ht="39" customHeight="1">
      <c r="B83" s="79" t="s">
        <v>20</v>
      </c>
      <c r="C83" s="74"/>
      <c r="D83" s="80"/>
      <c r="E83" s="81"/>
      <c r="F83" s="82">
        <v>10830</v>
      </c>
      <c r="G83" s="82"/>
      <c r="H83" s="82"/>
      <c r="I83" s="81"/>
      <c r="J83" s="89">
        <v>0.1</v>
      </c>
      <c r="K83" s="89"/>
      <c r="L83" s="89"/>
      <c r="M83" s="81"/>
      <c r="N83" s="82">
        <v>1083</v>
      </c>
      <c r="O83" s="82"/>
      <c r="P83" s="82"/>
    </row>
    <row r="84" spans="2:16" ht="30" customHeight="1">
      <c r="B84" s="79" t="s">
        <v>77</v>
      </c>
      <c r="C84" s="74"/>
      <c r="D84" s="80"/>
      <c r="E84" s="81"/>
      <c r="F84" s="82">
        <v>8170</v>
      </c>
      <c r="G84" s="82"/>
      <c r="H84" s="82"/>
      <c r="I84" s="81"/>
      <c r="J84" s="89">
        <v>0.1</v>
      </c>
      <c r="K84" s="89"/>
      <c r="L84" s="89"/>
      <c r="M84" s="81"/>
      <c r="N84" s="82">
        <v>817</v>
      </c>
      <c r="O84" s="82"/>
      <c r="P84" s="82"/>
    </row>
    <row r="85" spans="2:16" ht="30" customHeight="1">
      <c r="B85" s="79" t="s">
        <v>78</v>
      </c>
      <c r="C85" s="74"/>
      <c r="D85" s="80"/>
      <c r="E85" s="81"/>
      <c r="F85" s="82">
        <v>6861</v>
      </c>
      <c r="G85" s="82"/>
      <c r="H85" s="82"/>
      <c r="I85" s="81"/>
      <c r="J85" s="89">
        <v>0.1</v>
      </c>
      <c r="K85" s="89"/>
      <c r="L85" s="89"/>
      <c r="M85" s="81"/>
      <c r="N85" s="82">
        <v>686</v>
      </c>
      <c r="O85" s="82"/>
      <c r="P85" s="82"/>
    </row>
    <row r="86" spans="2:16" ht="30" customHeight="1">
      <c r="B86" s="79" t="s">
        <v>79</v>
      </c>
      <c r="C86" s="74"/>
      <c r="D86" s="80"/>
      <c r="E86" s="81"/>
      <c r="F86" s="82">
        <v>6080</v>
      </c>
      <c r="G86" s="82"/>
      <c r="H86" s="82"/>
      <c r="I86" s="81"/>
      <c r="J86" s="89">
        <v>0.1</v>
      </c>
      <c r="K86" s="89"/>
      <c r="L86" s="89"/>
      <c r="M86" s="81"/>
      <c r="N86" s="82">
        <v>608</v>
      </c>
      <c r="O86" s="82"/>
      <c r="P86" s="82"/>
    </row>
    <row r="87" spans="1:256" ht="94" customHeight="1">
      <c r="A87" s="83"/>
      <c r="B87" s="84" t="s">
        <v>80</v>
      </c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3"/>
      <c r="S87" s="91"/>
      <c r="T87" s="92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  <c r="IL87" s="92"/>
      <c r="IM87" s="92"/>
      <c r="IN87" s="92"/>
      <c r="IO87" s="92"/>
      <c r="IP87" s="92"/>
      <c r="IQ87" s="92"/>
      <c r="IR87" s="92"/>
      <c r="IS87" s="92"/>
      <c r="IT87" s="92"/>
      <c r="IU87" s="92"/>
      <c r="IV87" s="92"/>
    </row>
    <row r="88" spans="2:17" ht="12" customHeight="1">
      <c r="B88" s="85"/>
      <c r="C88" s="86"/>
      <c r="D88" s="86"/>
      <c r="E88" s="86"/>
      <c r="F88" s="86"/>
      <c r="G88" s="86"/>
      <c r="H88" s="86"/>
      <c r="I88" s="86"/>
      <c r="J88" s="86"/>
      <c r="K88" s="86"/>
      <c r="L88" s="86"/>
      <c r="M88" s="86"/>
      <c r="N88" s="86"/>
      <c r="O88" s="86"/>
      <c r="P88" s="86"/>
      <c r="Q88" s="86"/>
    </row>
    <row r="89" spans="1:17" ht="12.7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93"/>
    </row>
    <row r="90" spans="1:16" ht="12.7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</row>
    <row r="91" spans="1:16" ht="12.7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</row>
    <row r="92" spans="1:16" ht="12.7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</row>
    <row r="94" spans="2:6" ht="12.75">
      <c r="B94" s="87" t="s">
        <v>81</v>
      </c>
      <c r="C94" s="87"/>
      <c r="D94" s="87"/>
      <c r="E94" s="87"/>
      <c r="F94" s="87"/>
    </row>
    <row r="96" spans="2:6" ht="12.75">
      <c r="B96" s="87"/>
      <c r="C96" s="87"/>
      <c r="D96" s="87"/>
      <c r="E96" s="87"/>
      <c r="F96" s="87"/>
    </row>
  </sheetData>
  <mergeCells count="85">
    <mergeCell ref="A6:H6"/>
    <mergeCell ref="B7:H7"/>
    <mergeCell ref="D15:P15"/>
    <mergeCell ref="D16:P16"/>
    <mergeCell ref="A18:P18"/>
    <mergeCell ref="A20:P20"/>
    <mergeCell ref="F23:P23"/>
    <mergeCell ref="F24:P24"/>
    <mergeCell ref="F25:P25"/>
    <mergeCell ref="F26:P26"/>
    <mergeCell ref="F27:P27"/>
    <mergeCell ref="A29:P29"/>
    <mergeCell ref="F30:P30"/>
    <mergeCell ref="E31:F31"/>
    <mergeCell ref="G31:H31"/>
    <mergeCell ref="I31:J31"/>
    <mergeCell ref="K31:L31"/>
    <mergeCell ref="M31:N31"/>
    <mergeCell ref="O31:P31"/>
    <mergeCell ref="A44:P44"/>
    <mergeCell ref="A46:P46"/>
    <mergeCell ref="F49:P49"/>
    <mergeCell ref="F50:P50"/>
    <mergeCell ref="A51:P51"/>
    <mergeCell ref="F52:P52"/>
    <mergeCell ref="E53:F53"/>
    <mergeCell ref="G53:H53"/>
    <mergeCell ref="I53:J53"/>
    <mergeCell ref="K53:L53"/>
    <mergeCell ref="M53:N53"/>
    <mergeCell ref="O53:P53"/>
    <mergeCell ref="B73:P73"/>
    <mergeCell ref="B75:P75"/>
    <mergeCell ref="B76:D76"/>
    <mergeCell ref="F76:H76"/>
    <mergeCell ref="J76:L76"/>
    <mergeCell ref="N76:P76"/>
    <mergeCell ref="B77:D77"/>
    <mergeCell ref="F77:H77"/>
    <mergeCell ref="J77:L77"/>
    <mergeCell ref="N77:P77"/>
    <mergeCell ref="B78:D78"/>
    <mergeCell ref="F78:H78"/>
    <mergeCell ref="J78:L78"/>
    <mergeCell ref="N78:P78"/>
    <mergeCell ref="B79:D79"/>
    <mergeCell ref="F79:H79"/>
    <mergeCell ref="J79:L79"/>
    <mergeCell ref="N79:P79"/>
    <mergeCell ref="B81:P81"/>
    <mergeCell ref="B82:D82"/>
    <mergeCell ref="F82:H82"/>
    <mergeCell ref="J82:L82"/>
    <mergeCell ref="N82:P82"/>
    <mergeCell ref="B83:D83"/>
    <mergeCell ref="F83:H83"/>
    <mergeCell ref="J83:L83"/>
    <mergeCell ref="N83:P83"/>
    <mergeCell ref="B84:D84"/>
    <mergeCell ref="F84:H84"/>
    <mergeCell ref="J84:L84"/>
    <mergeCell ref="N84:P84"/>
    <mergeCell ref="B85:D85"/>
    <mergeCell ref="F85:H85"/>
    <mergeCell ref="J85:L85"/>
    <mergeCell ref="N85:P85"/>
    <mergeCell ref="B86:D86"/>
    <mergeCell ref="F86:H86"/>
    <mergeCell ref="J86:L86"/>
    <mergeCell ref="N86:P86"/>
    <mergeCell ref="B87:Q87"/>
    <mergeCell ref="A89:P89"/>
    <mergeCell ref="A90:P90"/>
    <mergeCell ref="A91:P91"/>
    <mergeCell ref="A92:P92"/>
    <mergeCell ref="C13:C14"/>
    <mergeCell ref="D30:D32"/>
    <mergeCell ref="Q21:Q22"/>
    <mergeCell ref="Q30:Q32"/>
    <mergeCell ref="Q47:Q48"/>
    <mergeCell ref="Q52:Q54"/>
    <mergeCell ref="B8:O11"/>
    <mergeCell ref="F21:P22"/>
    <mergeCell ref="F47:P48"/>
    <mergeCell ref="D13:P14"/>
  </mergeCells>
  <printOptions/>
  <pageMargins left="0.349305555555556" right="0.349305555555556" top="0.589583333333333" bottom="0.589583333333333" header="0.309722222222222" footer="0.509722222222222"/>
  <pageSetup firstPageNumber="1" useFirstPageNumber="1"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maria.deda</dc:creator>
  <cp:keywords/>
  <dc:description/>
  <cp:lastModifiedBy>maria.deda</cp:lastModifiedBy>
  <dcterms:created xsi:type="dcterms:W3CDTF">2019-04-02T06:12:00Z</dcterms:created>
  <dcterms:modified xsi:type="dcterms:W3CDTF">2021-03-31T13:01:53Z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1033-11.2.0.9710</vt:lpwstr>
  </property>
</Properties>
</file>