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<sst xmlns="http://schemas.openxmlformats.org/spreadsheetml/2006/main" count="268" uniqueCount="115">
  <si>
    <t xml:space="preserve">MUNICIPIUL SLOBOZIA 
</t>
  </si>
  <si>
    <t>Sinteza cheltuielilor detaliate pe parti, capitole, subcapitole, titluri, articole  pe  luna  MAI 2022</t>
  </si>
  <si>
    <t>Articol bugetar</t>
  </si>
  <si>
    <t>Bugetul trimestriului 1+ trimestrului 2</t>
  </si>
  <si>
    <t>Plăţi efectuate  luna    MAI 2022</t>
  </si>
  <si>
    <t>Sursa de finanţare: 2A: Administratia locala - Finantare integrala din buget</t>
  </si>
  <si>
    <t>Clasificaţia funcţională: 51.2A.01.03 - Autoritati executive</t>
  </si>
  <si>
    <t>10</t>
  </si>
  <si>
    <t>10.01</t>
  </si>
  <si>
    <t>10.01.01</t>
  </si>
  <si>
    <t>10.01.12</t>
  </si>
  <si>
    <t>10.01.13</t>
  </si>
  <si>
    <t>10.01.17</t>
  </si>
  <si>
    <t>10.01.30</t>
  </si>
  <si>
    <t>10.02</t>
  </si>
  <si>
    <t>10.02.06</t>
  </si>
  <si>
    <t>10.03</t>
  </si>
  <si>
    <t>10.03.07</t>
  </si>
  <si>
    <t>20</t>
  </si>
  <si>
    <t>980.650, 00</t>
  </si>
  <si>
    <t>20.01</t>
  </si>
  <si>
    <t>592.750, 00</t>
  </si>
  <si>
    <t>20.01.01</t>
  </si>
  <si>
    <t>20.01.02</t>
  </si>
  <si>
    <t>20.01.03</t>
  </si>
  <si>
    <t>210.000, 00</t>
  </si>
  <si>
    <t>20.01.04</t>
  </si>
  <si>
    <t>20.01.05</t>
  </si>
  <si>
    <t>20.01.06</t>
  </si>
  <si>
    <t>20.01.08</t>
  </si>
  <si>
    <t>20.01.09</t>
  </si>
  <si>
    <t>20.01.30</t>
  </si>
  <si>
    <t>20.02</t>
  </si>
  <si>
    <t>20.04</t>
  </si>
  <si>
    <t>20.04.02</t>
  </si>
  <si>
    <t>4.200, 00</t>
  </si>
  <si>
    <t>20.04.04</t>
  </si>
  <si>
    <t>20.05</t>
  </si>
  <si>
    <t>20.05.30</t>
  </si>
  <si>
    <t>20.06</t>
  </si>
  <si>
    <t>20.06.01</t>
  </si>
  <si>
    <t>20.06.02</t>
  </si>
  <si>
    <t>20.11</t>
  </si>
  <si>
    <t>750, 00</t>
  </si>
  <si>
    <t>20.12</t>
  </si>
  <si>
    <t>20.13</t>
  </si>
  <si>
    <t>20.14</t>
  </si>
  <si>
    <t>20.30</t>
  </si>
  <si>
    <t>20.30.02</t>
  </si>
  <si>
    <t>20.30.04</t>
  </si>
  <si>
    <t>Pagina 1 / 5</t>
  </si>
  <si>
    <t>20.30.30</t>
  </si>
  <si>
    <t>58</t>
  </si>
  <si>
    <t>58.01</t>
  </si>
  <si>
    <t>58.01.01</t>
  </si>
  <si>
    <t>58.01.02</t>
  </si>
  <si>
    <t>58.01.03</t>
  </si>
  <si>
    <t>59</t>
  </si>
  <si>
    <t>59.40</t>
  </si>
  <si>
    <t>71</t>
  </si>
  <si>
    <t>71.01</t>
  </si>
  <si>
    <t>71.01.02</t>
  </si>
  <si>
    <t>71.01.03</t>
  </si>
  <si>
    <t>85</t>
  </si>
  <si>
    <t>85.01</t>
  </si>
  <si>
    <t>85.01.01</t>
  </si>
  <si>
    <t>0, 00</t>
  </si>
  <si>
    <t>Clasificaţia funcţională: 54.2A.05 - Fond de rezerva bugetara la dispozitia autoritatilor locale</t>
  </si>
  <si>
    <t>50</t>
  </si>
  <si>
    <t>550.000, 00</t>
  </si>
  <si>
    <t>50.04</t>
  </si>
  <si>
    <t>Clasificaţia funcţională: 54.2A.50 - Alte servicii publice generale</t>
  </si>
  <si>
    <t>200.000, 00</t>
  </si>
  <si>
    <t>Clasificaţia funcţională: 55.2A.00 - Tranzactii privind datoria publica si imprumuturi</t>
  </si>
  <si>
    <t>20.24</t>
  </si>
  <si>
    <t>20.24.02</t>
  </si>
  <si>
    <t>30</t>
  </si>
  <si>
    <t>30.01</t>
  </si>
  <si>
    <t>30.01.02</t>
  </si>
  <si>
    <t>Clasificaţia funcţională: 61.2A.05 - Protectie civila si protectie contra incendiilor (protectie civila nonmilitara)</t>
  </si>
  <si>
    <t>40.000, 00</t>
  </si>
  <si>
    <t>Clasificaţia funcţională: 65.2A.04.02 - Invatamant secundar superior</t>
  </si>
  <si>
    <t>554.600, 00</t>
  </si>
  <si>
    <t>Pagina 2 / 5</t>
  </si>
  <si>
    <t>71.01.30</t>
  </si>
  <si>
    <t>Clasificaţia funcţională: 66.2A.50.50 - Alte institutii si actiuni sanitare</t>
  </si>
  <si>
    <t>500, 00</t>
  </si>
  <si>
    <t>40</t>
  </si>
  <si>
    <t>40.30</t>
  </si>
  <si>
    <t>Clasificaţia funcţională: 67.2A.05.01 - Sport</t>
  </si>
  <si>
    <t>51</t>
  </si>
  <si>
    <t>51.01</t>
  </si>
  <si>
    <t>51.01.01</t>
  </si>
  <si>
    <t>Clasificaţia funcţională: 67.2A.50 - Alte servicii în domeniile culturii, recreerii si religiei</t>
  </si>
  <si>
    <t>59.12</t>
  </si>
  <si>
    <t>Clasificaţia funcţională: 68.2A.11 - Crese</t>
  </si>
  <si>
    <t>Clasificaţia funcţională: 70.2A.03.30 - Alte cheltuieli in domeniul locuintelor</t>
  </si>
  <si>
    <t>Pagina 3 / 5</t>
  </si>
  <si>
    <t>365.000, 00</t>
  </si>
  <si>
    <t>Clasificaţia funcţională: 70.2A.06 - Iluminat public si electrificari rurale</t>
  </si>
  <si>
    <t>Clasificaţia funcţională: 70.2A.50 - Alte servicii in domeniul locuintei, serviciilor si dezvoltarii comunale</t>
  </si>
  <si>
    <t>81</t>
  </si>
  <si>
    <t>81.02</t>
  </si>
  <si>
    <t>81.02.05</t>
  </si>
  <si>
    <t>Clasificaţia funcţională: 74.2A.05.01 - Salubritate</t>
  </si>
  <si>
    <t>Clasificaţia funcţională: 74.2A.05.02 - Colectarea, tratarea si distrugerea deseurilor</t>
  </si>
  <si>
    <t>Pagina 4 / 5</t>
  </si>
  <si>
    <t>Clasificaţia funcţională: 74.2A.06 - Canalizarea si tratarea apelor reziduale</t>
  </si>
  <si>
    <t>Clasificaţia funcţională: 84.2A.03.02 - Transport in comun</t>
  </si>
  <si>
    <t>40.03</t>
  </si>
  <si>
    <t>Clasificaţia funcţională: 87.2A.50 - Alte actiuni economice</t>
  </si>
  <si>
    <t>59.11</t>
  </si>
  <si>
    <t>Sursa de finanţare: 2E: Administratia locala - Activitati finantate integral din venituri proprii</t>
  </si>
  <si>
    <t>Clasificaţia funcţională: 70.2E.50 - Alte servicii in domeniul locuintei, serviciilor si dezvoltarii comunale</t>
  </si>
  <si>
    <t>Pagina 5/ 5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</si>
</sst>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9">
    <font>
      <sz val="11"/>
      <color theme="1"/>
      <name val="Calibri"/>
      <charset val="134"/>
      <scheme val="minor"/>
    </font>
    <font>
      <sz val="12"/>
      <color rgb="FF000000"/>
      <name val="Times New Roman"/>
      <charset val="134"/>
    </font>
    <font>
      <sz val="11"/>
      <color rgb="FF000000"/>
      <name val="Calibri"/>
      <charset val="134"/>
    </font>
    <font>
      <b/>
      <sz val="12"/>
      <color rgb="FF000000"/>
      <name val="Times New Roman"/>
      <charset val="134"/>
    </font>
    <font>
      <sz val="10"/>
      <color rgb="FF000000"/>
      <name val="Arial"/>
      <charset val="134"/>
    </font>
    <font>
      <b/>
      <i/>
      <sz val="11"/>
      <color rgb="FF000000"/>
      <name val="Arial"/>
      <charset val="134"/>
    </font>
    <font>
      <b/>
      <sz val="10"/>
      <color rgb="FF000000"/>
      <name val="Arial"/>
      <charset val="134"/>
    </font>
    <font>
      <b/>
      <sz val="8"/>
      <color rgb="FF000000"/>
      <name val="Arial"/>
      <charset val="134"/>
    </font>
    <font>
      <sz val="8"/>
      <color rgb="FF000000"/>
      <name val="Arial"/>
      <charset val="134"/>
    </font>
    <font>
      <sz val="11"/>
      <color theme="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5">
    <xf numFmtId="0" fontId="0" fillId="0" borderId="0" xfId="0"/>
    <xf numFmtId="4" fontId="0" fillId="0" borderId="0" xfId="0" applyNumberFormat="1"/>
    <xf numFmtId="0" fontId="1" fillId="2" borderId="0" xfId="0" applyNumberFormat="1" applyFont="1" applyFill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4" fontId="2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top" wrapText="1"/>
    </xf>
    <xf numFmtId="4" fontId="3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 wrapText="1"/>
    </xf>
    <xf numFmtId="4" fontId="8" fillId="5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vertical="center"/>
    </xf>
    <xf numFmtId="4" fontId="8" fillId="5" borderId="0" xfId="0" applyNumberFormat="1" applyFont="1" applyFill="1" applyBorder="1" applyAlignment="1">
      <alignment horizontal="right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6"/>
  <sheetViews>
    <sheetView tabSelected="1" topLeftCell="A197" workbookViewId="0">
      <selection activeCell="G229" sqref="G229"/>
    </sheetView>
  </sheetViews>
  <sheetFormatPr defaultColWidth="9" defaultRowHeight="15" outlineLevelCol="5"/>
  <cols>
    <col min="2" max="2" width="32.1428571428571" customWidth="1"/>
    <col min="4" max="4" width="16.5714285714286" customWidth="1"/>
    <col min="6" max="6" width="10.7142857142857" style="1" customWidth="1"/>
  </cols>
  <sheetData>
    <row r="1" ht="15.75" spans="1:6">
      <c r="A1" s="2" t="s">
        <v>0</v>
      </c>
      <c r="B1" s="2"/>
      <c r="C1" s="2"/>
      <c r="D1" s="3"/>
      <c r="E1" s="3"/>
      <c r="F1" s="4"/>
    </row>
    <row r="2" ht="15.75" spans="1:6">
      <c r="A2" s="3"/>
      <c r="B2" s="5"/>
      <c r="C2" s="3"/>
      <c r="D2" s="3"/>
      <c r="E2" s="3"/>
      <c r="F2" s="4"/>
    </row>
    <row r="3" ht="51" customHeight="1" spans="1:6">
      <c r="A3" s="3"/>
      <c r="B3" s="6" t="s">
        <v>1</v>
      </c>
      <c r="C3" s="6"/>
      <c r="D3" s="6"/>
      <c r="E3" s="6"/>
      <c r="F3" s="7"/>
    </row>
    <row r="4" spans="1:6">
      <c r="A4" s="8"/>
      <c r="B4" s="8"/>
      <c r="C4" s="8"/>
      <c r="D4" s="8"/>
      <c r="E4" s="8"/>
      <c r="F4" s="9"/>
    </row>
    <row r="5" ht="30" customHeight="1" spans="1:6">
      <c r="A5" s="10" t="s">
        <v>2</v>
      </c>
      <c r="B5" s="10"/>
      <c r="C5" s="11" t="s">
        <v>3</v>
      </c>
      <c r="D5" s="11"/>
      <c r="E5" s="11" t="s">
        <v>4</v>
      </c>
      <c r="F5" s="12"/>
    </row>
    <row r="6" ht="32" customHeight="1" spans="1:6">
      <c r="A6" s="13" t="s">
        <v>5</v>
      </c>
      <c r="B6" s="13"/>
      <c r="C6" s="13"/>
      <c r="D6" s="13"/>
      <c r="E6" s="13"/>
      <c r="F6" s="14"/>
    </row>
    <row r="7" ht="32" customHeight="1" spans="1:6">
      <c r="A7" s="15" t="s">
        <v>6</v>
      </c>
      <c r="B7" s="15"/>
      <c r="C7" s="15"/>
      <c r="D7" s="15"/>
      <c r="E7" s="15"/>
      <c r="F7" s="16"/>
    </row>
    <row r="8" spans="1:6">
      <c r="A8" s="17" t="s">
        <v>7</v>
      </c>
      <c r="B8" s="17"/>
      <c r="C8" s="18">
        <f>C9+C15+C17</f>
        <v>6803650</v>
      </c>
      <c r="D8" s="18"/>
      <c r="E8" s="18">
        <f>E9+E15+E17</f>
        <v>4994477</v>
      </c>
      <c r="F8" s="18"/>
    </row>
    <row r="9" spans="1:6">
      <c r="A9" s="19" t="s">
        <v>8</v>
      </c>
      <c r="B9" s="19"/>
      <c r="C9" s="20">
        <f>C10+C11+C12+C13+C14</f>
        <v>6455000</v>
      </c>
      <c r="D9" s="20"/>
      <c r="E9" s="20">
        <f>E10+E11+E12+E13+E14</f>
        <v>4721785</v>
      </c>
      <c r="F9" s="20"/>
    </row>
    <row r="10" spans="1:6">
      <c r="A10" s="19" t="s">
        <v>9</v>
      </c>
      <c r="B10" s="19"/>
      <c r="C10" s="20">
        <v>5822000</v>
      </c>
      <c r="D10" s="20"/>
      <c r="E10" s="20">
        <v>4312266</v>
      </c>
      <c r="F10" s="20"/>
    </row>
    <row r="11" spans="1:6">
      <c r="A11" s="19" t="s">
        <v>10</v>
      </c>
      <c r="B11" s="19"/>
      <c r="C11" s="20">
        <v>215000</v>
      </c>
      <c r="D11" s="20"/>
      <c r="E11" s="20">
        <v>176198</v>
      </c>
      <c r="F11" s="20"/>
    </row>
    <row r="12" spans="1:6">
      <c r="A12" s="19" t="s">
        <v>11</v>
      </c>
      <c r="B12" s="19"/>
      <c r="C12" s="20">
        <v>4000</v>
      </c>
      <c r="D12" s="20"/>
      <c r="E12" s="20">
        <v>1250</v>
      </c>
      <c r="F12" s="20"/>
    </row>
    <row r="13" spans="1:6">
      <c r="A13" s="19" t="s">
        <v>12</v>
      </c>
      <c r="B13" s="19"/>
      <c r="C13" s="20">
        <v>250000</v>
      </c>
      <c r="D13" s="20"/>
      <c r="E13" s="20">
        <v>180650</v>
      </c>
      <c r="F13" s="20"/>
    </row>
    <row r="14" spans="1:6">
      <c r="A14" s="19" t="s">
        <v>13</v>
      </c>
      <c r="B14" s="19"/>
      <c r="C14" s="20">
        <v>164000</v>
      </c>
      <c r="D14" s="20"/>
      <c r="E14" s="20">
        <v>51421</v>
      </c>
      <c r="F14" s="20"/>
    </row>
    <row r="15" spans="1:6">
      <c r="A15" s="17" t="s">
        <v>14</v>
      </c>
      <c r="B15" s="17"/>
      <c r="C15" s="18">
        <f>C16</f>
        <v>198650</v>
      </c>
      <c r="D15" s="18"/>
      <c r="E15" s="18">
        <f>E16</f>
        <v>166653</v>
      </c>
      <c r="F15" s="18"/>
    </row>
    <row r="16" spans="1:6">
      <c r="A16" s="19" t="s">
        <v>15</v>
      </c>
      <c r="B16" s="19"/>
      <c r="C16" s="20">
        <v>198650</v>
      </c>
      <c r="D16" s="20"/>
      <c r="E16" s="20">
        <v>166653</v>
      </c>
      <c r="F16" s="20"/>
    </row>
    <row r="17" spans="1:6">
      <c r="A17" s="17" t="s">
        <v>16</v>
      </c>
      <c r="B17" s="17"/>
      <c r="C17" s="18">
        <f>C18</f>
        <v>150000</v>
      </c>
      <c r="D17" s="18"/>
      <c r="E17" s="18">
        <f>E18</f>
        <v>106039</v>
      </c>
      <c r="F17" s="18"/>
    </row>
    <row r="18" spans="1:6">
      <c r="A18" s="19" t="s">
        <v>17</v>
      </c>
      <c r="B18" s="19"/>
      <c r="C18" s="20">
        <v>150000</v>
      </c>
      <c r="D18" s="20"/>
      <c r="E18" s="20">
        <v>106039</v>
      </c>
      <c r="F18" s="20"/>
    </row>
    <row r="19" spans="1:6">
      <c r="A19" s="17" t="s">
        <v>18</v>
      </c>
      <c r="B19" s="17"/>
      <c r="C19" s="18" t="s">
        <v>19</v>
      </c>
      <c r="D19" s="18"/>
      <c r="E19" s="18">
        <f>E30+E31+E34+E36+E39+E40+E41+E42+E43+E20</f>
        <v>1381718.72</v>
      </c>
      <c r="F19" s="18"/>
    </row>
    <row r="20" spans="1:6">
      <c r="A20" s="17" t="s">
        <v>20</v>
      </c>
      <c r="B20" s="17"/>
      <c r="C20" s="18" t="s">
        <v>21</v>
      </c>
      <c r="D20" s="18"/>
      <c r="E20" s="18">
        <f>E21+E22+E23+E24+E25+E26+E27+E29+E28</f>
        <v>665033.19</v>
      </c>
      <c r="F20" s="18"/>
    </row>
    <row r="21" spans="1:6">
      <c r="A21" s="19" t="s">
        <v>22</v>
      </c>
      <c r="B21" s="19"/>
      <c r="C21" s="20">
        <v>26400</v>
      </c>
      <c r="D21" s="20"/>
      <c r="E21" s="20">
        <v>18647.03</v>
      </c>
      <c r="F21" s="20"/>
    </row>
    <row r="22" spans="1:6">
      <c r="A22" s="19" t="s">
        <v>23</v>
      </c>
      <c r="B22" s="19"/>
      <c r="C22" s="20">
        <v>10000</v>
      </c>
      <c r="D22" s="20"/>
      <c r="E22" s="20">
        <v>1621.38</v>
      </c>
      <c r="F22" s="20"/>
    </row>
    <row r="23" spans="1:6">
      <c r="A23" s="19" t="s">
        <v>24</v>
      </c>
      <c r="B23" s="19"/>
      <c r="C23" s="20" t="s">
        <v>25</v>
      </c>
      <c r="D23" s="20"/>
      <c r="E23" s="20">
        <v>181918.98</v>
      </c>
      <c r="F23" s="20"/>
    </row>
    <row r="24" spans="1:6">
      <c r="A24" s="19" t="s">
        <v>26</v>
      </c>
      <c r="B24" s="19"/>
      <c r="C24" s="20">
        <v>20600</v>
      </c>
      <c r="D24" s="20"/>
      <c r="E24" s="20">
        <v>14760.34</v>
      </c>
      <c r="F24" s="20"/>
    </row>
    <row r="25" spans="1:6">
      <c r="A25" s="19" t="s">
        <v>27</v>
      </c>
      <c r="B25" s="19"/>
      <c r="C25" s="20">
        <v>11300</v>
      </c>
      <c r="D25" s="20"/>
      <c r="E25" s="20">
        <v>7546.89</v>
      </c>
      <c r="F25" s="20"/>
    </row>
    <row r="26" spans="1:6">
      <c r="A26" s="19" t="s">
        <v>28</v>
      </c>
      <c r="B26" s="19"/>
      <c r="C26" s="20">
        <v>8200</v>
      </c>
      <c r="D26" s="20"/>
      <c r="E26" s="20">
        <v>5164.53</v>
      </c>
      <c r="F26" s="20"/>
    </row>
    <row r="27" spans="1:6">
      <c r="A27" s="19" t="s">
        <v>29</v>
      </c>
      <c r="B27" s="19"/>
      <c r="C27" s="20">
        <v>185000</v>
      </c>
      <c r="D27" s="20"/>
      <c r="E27" s="20">
        <v>141035.16</v>
      </c>
      <c r="F27" s="20"/>
    </row>
    <row r="28" spans="1:6">
      <c r="A28" s="19" t="s">
        <v>30</v>
      </c>
      <c r="B28" s="19"/>
      <c r="C28" s="20">
        <v>475750</v>
      </c>
      <c r="D28" s="20"/>
      <c r="E28" s="20">
        <v>255594.77</v>
      </c>
      <c r="F28" s="20"/>
    </row>
    <row r="29" spans="1:6">
      <c r="A29" s="19" t="s">
        <v>31</v>
      </c>
      <c r="B29" s="19"/>
      <c r="C29" s="20">
        <v>51900</v>
      </c>
      <c r="D29" s="20"/>
      <c r="E29" s="20">
        <v>38744.11</v>
      </c>
      <c r="F29" s="20"/>
    </row>
    <row r="30" spans="1:6">
      <c r="A30" s="17" t="s">
        <v>32</v>
      </c>
      <c r="B30" s="17"/>
      <c r="C30" s="18">
        <v>75000</v>
      </c>
      <c r="D30" s="18"/>
      <c r="E30" s="18">
        <v>10905.68</v>
      </c>
      <c r="F30" s="18"/>
    </row>
    <row r="31" spans="1:6">
      <c r="A31" s="17" t="s">
        <v>33</v>
      </c>
      <c r="B31" s="17"/>
      <c r="C31" s="18">
        <v>8400</v>
      </c>
      <c r="D31" s="18"/>
      <c r="E31" s="18">
        <f>E32+E33</f>
        <v>1237.6</v>
      </c>
      <c r="F31" s="18"/>
    </row>
    <row r="32" spans="1:6">
      <c r="A32" s="19" t="s">
        <v>34</v>
      </c>
      <c r="B32" s="19"/>
      <c r="C32" s="20" t="s">
        <v>35</v>
      </c>
      <c r="D32" s="20"/>
      <c r="E32" s="20">
        <v>1237.6</v>
      </c>
      <c r="F32" s="20"/>
    </row>
    <row r="33" spans="1:6">
      <c r="A33" s="19" t="s">
        <v>36</v>
      </c>
      <c r="B33" s="19"/>
      <c r="C33" s="20">
        <v>4200</v>
      </c>
      <c r="D33" s="20"/>
      <c r="E33" s="20">
        <v>0</v>
      </c>
      <c r="F33" s="20"/>
    </row>
    <row r="34" spans="1:6">
      <c r="A34" s="17" t="s">
        <v>37</v>
      </c>
      <c r="B34" s="17"/>
      <c r="C34" s="18">
        <f>C35</f>
        <v>80000</v>
      </c>
      <c r="D34" s="18"/>
      <c r="E34" s="18">
        <f>E35</f>
        <v>54151.11</v>
      </c>
      <c r="F34" s="18"/>
    </row>
    <row r="35" spans="1:6">
      <c r="A35" s="19" t="s">
        <v>38</v>
      </c>
      <c r="B35" s="19"/>
      <c r="C35" s="20">
        <v>80000</v>
      </c>
      <c r="D35" s="20"/>
      <c r="E35" s="20">
        <v>54151.11</v>
      </c>
      <c r="F35" s="20"/>
    </row>
    <row r="36" spans="1:6">
      <c r="A36" s="17" t="s">
        <v>39</v>
      </c>
      <c r="B36" s="17"/>
      <c r="C36" s="18">
        <f>C37+C38</f>
        <v>38000</v>
      </c>
      <c r="D36" s="18"/>
      <c r="E36" s="18">
        <f>E37+E38</f>
        <v>29923.95</v>
      </c>
      <c r="F36" s="18"/>
    </row>
    <row r="37" spans="1:6">
      <c r="A37" s="19" t="s">
        <v>40</v>
      </c>
      <c r="B37" s="19"/>
      <c r="C37" s="20">
        <v>8000</v>
      </c>
      <c r="D37" s="20"/>
      <c r="E37" s="20">
        <v>2105.46</v>
      </c>
      <c r="F37" s="20"/>
    </row>
    <row r="38" spans="1:6">
      <c r="A38" s="19" t="s">
        <v>41</v>
      </c>
      <c r="B38" s="19"/>
      <c r="C38" s="20">
        <v>30000</v>
      </c>
      <c r="D38" s="20"/>
      <c r="E38" s="20">
        <v>27818.49</v>
      </c>
      <c r="F38" s="20"/>
    </row>
    <row r="39" spans="1:6">
      <c r="A39" s="17" t="s">
        <v>42</v>
      </c>
      <c r="B39" s="17"/>
      <c r="C39" s="18" t="s">
        <v>43</v>
      </c>
      <c r="D39" s="18"/>
      <c r="E39" s="18">
        <v>0</v>
      </c>
      <c r="F39" s="18"/>
    </row>
    <row r="40" spans="1:6">
      <c r="A40" s="17" t="s">
        <v>44</v>
      </c>
      <c r="B40" s="17"/>
      <c r="C40" s="18">
        <v>160000</v>
      </c>
      <c r="D40" s="18"/>
      <c r="E40" s="18">
        <v>41899.97</v>
      </c>
      <c r="F40" s="18"/>
    </row>
    <row r="41" spans="1:6">
      <c r="A41" s="17" t="s">
        <v>45</v>
      </c>
      <c r="B41" s="17"/>
      <c r="C41" s="18">
        <v>15000</v>
      </c>
      <c r="D41" s="18"/>
      <c r="E41" s="18">
        <v>9000.5</v>
      </c>
      <c r="F41" s="18"/>
    </row>
    <row r="42" spans="1:6">
      <c r="A42" s="17" t="s">
        <v>46</v>
      </c>
      <c r="B42" s="17"/>
      <c r="C42" s="18">
        <v>5000</v>
      </c>
      <c r="D42" s="18"/>
      <c r="E42" s="18">
        <v>454.91</v>
      </c>
      <c r="F42" s="18"/>
    </row>
    <row r="43" spans="1:6">
      <c r="A43" s="17" t="s">
        <v>47</v>
      </c>
      <c r="B43" s="17"/>
      <c r="C43" s="18">
        <f>C44+C45+C48</f>
        <v>1064800</v>
      </c>
      <c r="D43" s="18"/>
      <c r="E43" s="18">
        <f>E44+E45+E48</f>
        <v>569111.81</v>
      </c>
      <c r="F43" s="18"/>
    </row>
    <row r="44" spans="1:6">
      <c r="A44" s="19" t="s">
        <v>48</v>
      </c>
      <c r="B44" s="19"/>
      <c r="C44" s="20">
        <v>7000</v>
      </c>
      <c r="D44" s="20"/>
      <c r="E44" s="20">
        <v>4723.84</v>
      </c>
      <c r="F44" s="20"/>
    </row>
    <row r="45" spans="1:6">
      <c r="A45" s="19" t="s">
        <v>49</v>
      </c>
      <c r="B45" s="19"/>
      <c r="C45" s="20">
        <v>7200</v>
      </c>
      <c r="D45" s="20"/>
      <c r="E45" s="20">
        <v>2400</v>
      </c>
      <c r="F45" s="20"/>
    </row>
    <row r="46" spans="1:6">
      <c r="A46" s="21"/>
      <c r="B46" s="22" t="s">
        <v>50</v>
      </c>
      <c r="C46" s="23"/>
      <c r="D46" s="23"/>
      <c r="E46" s="23"/>
      <c r="F46" s="23"/>
    </row>
    <row r="47" ht="32" customHeight="1" spans="1:6">
      <c r="A47" s="10" t="s">
        <v>2</v>
      </c>
      <c r="B47" s="10"/>
      <c r="C47" s="11" t="s">
        <v>3</v>
      </c>
      <c r="D47" s="11"/>
      <c r="E47" s="11" t="s">
        <v>4</v>
      </c>
      <c r="F47" s="12"/>
    </row>
    <row r="48" spans="1:6">
      <c r="A48" s="19" t="s">
        <v>51</v>
      </c>
      <c r="B48" s="19"/>
      <c r="C48" s="20">
        <v>1050600</v>
      </c>
      <c r="D48" s="20"/>
      <c r="E48" s="20">
        <v>561987.97</v>
      </c>
      <c r="F48" s="20"/>
    </row>
    <row r="49" spans="1:6">
      <c r="A49" s="17" t="s">
        <v>52</v>
      </c>
      <c r="B49" s="17"/>
      <c r="C49" s="18">
        <f>C50</f>
        <v>899000</v>
      </c>
      <c r="D49" s="18"/>
      <c r="E49" s="18">
        <f>E50</f>
        <v>535500</v>
      </c>
      <c r="F49" s="18"/>
    </row>
    <row r="50" spans="1:6">
      <c r="A50" s="19" t="s">
        <v>53</v>
      </c>
      <c r="B50" s="19"/>
      <c r="C50" s="20">
        <f>C51+C52+C53</f>
        <v>899000</v>
      </c>
      <c r="D50" s="20"/>
      <c r="E50" s="20">
        <f>E51+E52+E53</f>
        <v>535500</v>
      </c>
      <c r="F50" s="20"/>
    </row>
    <row r="51" spans="1:6">
      <c r="A51" s="19" t="s">
        <v>54</v>
      </c>
      <c r="B51" s="19"/>
      <c r="C51" s="20">
        <v>116565</v>
      </c>
      <c r="D51" s="20"/>
      <c r="E51" s="20">
        <v>69615</v>
      </c>
      <c r="F51" s="20"/>
    </row>
    <row r="52" spans="1:6">
      <c r="A52" s="19" t="s">
        <v>55</v>
      </c>
      <c r="B52" s="19"/>
      <c r="C52" s="20">
        <v>764425</v>
      </c>
      <c r="D52" s="20"/>
      <c r="E52" s="20">
        <v>455175</v>
      </c>
      <c r="F52" s="20"/>
    </row>
    <row r="53" spans="1:6">
      <c r="A53" s="19" t="s">
        <v>56</v>
      </c>
      <c r="B53" s="19"/>
      <c r="C53" s="20">
        <v>18010</v>
      </c>
      <c r="D53" s="20"/>
      <c r="E53" s="20">
        <v>10710</v>
      </c>
      <c r="F53" s="20"/>
    </row>
    <row r="54" spans="1:6">
      <c r="A54" s="17" t="s">
        <v>57</v>
      </c>
      <c r="B54" s="17"/>
      <c r="C54" s="18">
        <f>C55</f>
        <v>20000</v>
      </c>
      <c r="D54" s="18"/>
      <c r="E54" s="18">
        <f>E55</f>
        <v>3719</v>
      </c>
      <c r="F54" s="18"/>
    </row>
    <row r="55" spans="1:6">
      <c r="A55" s="19" t="s">
        <v>58</v>
      </c>
      <c r="B55" s="19"/>
      <c r="C55" s="20">
        <v>20000</v>
      </c>
      <c r="D55" s="20"/>
      <c r="E55" s="20">
        <v>3719</v>
      </c>
      <c r="F55" s="20"/>
    </row>
    <row r="56" spans="1:6">
      <c r="A56" s="17" t="s">
        <v>59</v>
      </c>
      <c r="B56" s="17"/>
      <c r="C56" s="18">
        <f t="shared" ref="C56:C61" si="0">C57</f>
        <v>323000</v>
      </c>
      <c r="D56" s="18"/>
      <c r="E56" s="18">
        <f>E57</f>
        <v>105955.75</v>
      </c>
      <c r="F56" s="18"/>
    </row>
    <row r="57" spans="1:6">
      <c r="A57" s="19" t="s">
        <v>60</v>
      </c>
      <c r="B57" s="19"/>
      <c r="C57" s="20">
        <f>C58+C59</f>
        <v>323000</v>
      </c>
      <c r="D57" s="20"/>
      <c r="E57" s="20">
        <f>E58+E59</f>
        <v>105955.75</v>
      </c>
      <c r="F57" s="20"/>
    </row>
    <row r="58" spans="1:6">
      <c r="A58" s="19" t="s">
        <v>61</v>
      </c>
      <c r="B58" s="19"/>
      <c r="C58" s="20">
        <v>108000</v>
      </c>
      <c r="D58" s="20"/>
      <c r="E58" s="20">
        <v>68569.39</v>
      </c>
      <c r="F58" s="20"/>
    </row>
    <row r="59" spans="1:6">
      <c r="A59" s="19" t="s">
        <v>62</v>
      </c>
      <c r="B59" s="19"/>
      <c r="C59" s="20">
        <v>215000</v>
      </c>
      <c r="D59" s="20"/>
      <c r="E59" s="20">
        <v>37386.36</v>
      </c>
      <c r="F59" s="20"/>
    </row>
    <row r="60" spans="1:6">
      <c r="A60" s="17" t="s">
        <v>63</v>
      </c>
      <c r="B60" s="17"/>
      <c r="C60" s="18" t="str">
        <f t="shared" si="0"/>
        <v>0, 00</v>
      </c>
      <c r="D60" s="18"/>
      <c r="E60" s="18">
        <f>E61</f>
        <v>-9385.1</v>
      </c>
      <c r="F60" s="18"/>
    </row>
    <row r="61" spans="1:6">
      <c r="A61" s="19" t="s">
        <v>64</v>
      </c>
      <c r="B61" s="19"/>
      <c r="C61" s="20" t="str">
        <f t="shared" si="0"/>
        <v>0, 00</v>
      </c>
      <c r="D61" s="20"/>
      <c r="E61" s="20">
        <f>E62</f>
        <v>-9385.1</v>
      </c>
      <c r="F61" s="20"/>
    </row>
    <row r="62" spans="1:6">
      <c r="A62" s="19" t="s">
        <v>65</v>
      </c>
      <c r="B62" s="19"/>
      <c r="C62" s="20" t="s">
        <v>66</v>
      </c>
      <c r="D62" s="20"/>
      <c r="E62" s="20">
        <v>-9385.1</v>
      </c>
      <c r="F62" s="20"/>
    </row>
    <row r="63" ht="30" customHeight="1" spans="1:6">
      <c r="A63" s="16" t="s">
        <v>67</v>
      </c>
      <c r="B63" s="16"/>
      <c r="C63" s="16"/>
      <c r="D63" s="16"/>
      <c r="E63" s="16"/>
      <c r="F63" s="16"/>
    </row>
    <row r="64" spans="1:6">
      <c r="A64" s="17" t="s">
        <v>68</v>
      </c>
      <c r="B64" s="17"/>
      <c r="C64" s="18" t="s">
        <v>69</v>
      </c>
      <c r="D64" s="18"/>
      <c r="E64" s="18" t="s">
        <v>66</v>
      </c>
      <c r="F64" s="18"/>
    </row>
    <row r="65" spans="1:6">
      <c r="A65" s="19" t="s">
        <v>70</v>
      </c>
      <c r="B65" s="19"/>
      <c r="C65" s="20" t="s">
        <v>69</v>
      </c>
      <c r="D65" s="20"/>
      <c r="E65" s="20" t="s">
        <v>66</v>
      </c>
      <c r="F65" s="20"/>
    </row>
    <row r="66" ht="24" customHeight="1" spans="1:6">
      <c r="A66" s="16" t="s">
        <v>71</v>
      </c>
      <c r="B66" s="16"/>
      <c r="C66" s="16"/>
      <c r="D66" s="16"/>
      <c r="E66" s="16"/>
      <c r="F66" s="16"/>
    </row>
    <row r="67" spans="1:6">
      <c r="A67" s="17" t="s">
        <v>18</v>
      </c>
      <c r="B67" s="17"/>
      <c r="C67" s="18" t="s">
        <v>72</v>
      </c>
      <c r="D67" s="18"/>
      <c r="E67" s="18" t="s">
        <v>66</v>
      </c>
      <c r="F67" s="18"/>
    </row>
    <row r="68" spans="1:6">
      <c r="A68" s="19" t="s">
        <v>47</v>
      </c>
      <c r="B68" s="19"/>
      <c r="C68" s="20" t="s">
        <v>72</v>
      </c>
      <c r="D68" s="20"/>
      <c r="E68" s="20" t="s">
        <v>66</v>
      </c>
      <c r="F68" s="20"/>
    </row>
    <row r="69" spans="1:6">
      <c r="A69" s="19" t="s">
        <v>51</v>
      </c>
      <c r="B69" s="19"/>
      <c r="C69" s="20" t="s">
        <v>72</v>
      </c>
      <c r="D69" s="20"/>
      <c r="E69" s="20" t="s">
        <v>66</v>
      </c>
      <c r="F69" s="20"/>
    </row>
    <row r="70" ht="24" customHeight="1" spans="1:6">
      <c r="A70" s="16" t="s">
        <v>73</v>
      </c>
      <c r="B70" s="16"/>
      <c r="C70" s="16"/>
      <c r="D70" s="16"/>
      <c r="E70" s="16"/>
      <c r="F70" s="16"/>
    </row>
    <row r="71" spans="1:6">
      <c r="A71" s="19" t="s">
        <v>18</v>
      </c>
      <c r="B71" s="19"/>
      <c r="C71" s="20">
        <f t="shared" ref="C71:C75" si="1">C72</f>
        <v>15000</v>
      </c>
      <c r="D71" s="20"/>
      <c r="E71" s="20">
        <f t="shared" ref="E71:E75" si="2">E72</f>
        <v>12366.22</v>
      </c>
      <c r="F71" s="20"/>
    </row>
    <row r="72" spans="1:6">
      <c r="A72" s="19" t="s">
        <v>74</v>
      </c>
      <c r="B72" s="19"/>
      <c r="C72" s="20">
        <f t="shared" si="1"/>
        <v>15000</v>
      </c>
      <c r="D72" s="20"/>
      <c r="E72" s="20">
        <f t="shared" si="2"/>
        <v>12366.22</v>
      </c>
      <c r="F72" s="20"/>
    </row>
    <row r="73" spans="1:6">
      <c r="A73" s="19" t="s">
        <v>75</v>
      </c>
      <c r="B73" s="19"/>
      <c r="C73" s="20">
        <v>15000</v>
      </c>
      <c r="D73" s="20"/>
      <c r="E73" s="20">
        <v>12366.22</v>
      </c>
      <c r="F73" s="20"/>
    </row>
    <row r="74" spans="1:6">
      <c r="A74" s="19" t="s">
        <v>76</v>
      </c>
      <c r="B74" s="19"/>
      <c r="C74" s="20">
        <f t="shared" si="1"/>
        <v>856000</v>
      </c>
      <c r="D74" s="20"/>
      <c r="E74" s="20">
        <f t="shared" si="2"/>
        <v>715530</v>
      </c>
      <c r="F74" s="20"/>
    </row>
    <row r="75" spans="1:6">
      <c r="A75" s="19" t="s">
        <v>77</v>
      </c>
      <c r="B75" s="19"/>
      <c r="C75" s="20">
        <f t="shared" si="1"/>
        <v>856000</v>
      </c>
      <c r="D75" s="20"/>
      <c r="E75" s="20">
        <f t="shared" si="2"/>
        <v>715530</v>
      </c>
      <c r="F75" s="20"/>
    </row>
    <row r="76" spans="1:6">
      <c r="A76" s="19" t="s">
        <v>78</v>
      </c>
      <c r="B76" s="19"/>
      <c r="C76" s="20">
        <v>856000</v>
      </c>
      <c r="D76" s="20"/>
      <c r="E76" s="20">
        <v>715530</v>
      </c>
      <c r="F76" s="20"/>
    </row>
    <row r="77" ht="36" customHeight="1" spans="1:6">
      <c r="A77" s="16" t="s">
        <v>79</v>
      </c>
      <c r="B77" s="16"/>
      <c r="C77" s="16"/>
      <c r="D77" s="16"/>
      <c r="E77" s="16"/>
      <c r="F77" s="16"/>
    </row>
    <row r="78" spans="1:6">
      <c r="A78" s="17" t="s">
        <v>18</v>
      </c>
      <c r="B78" s="17"/>
      <c r="C78" s="18">
        <f>C79</f>
        <v>161200</v>
      </c>
      <c r="D78" s="18"/>
      <c r="E78" s="18">
        <f>E79</f>
        <v>19996.05</v>
      </c>
      <c r="F78" s="18"/>
    </row>
    <row r="79" spans="1:6">
      <c r="A79" s="17" t="s">
        <v>20</v>
      </c>
      <c r="B79" s="17"/>
      <c r="C79" s="18">
        <f>C80+C81+C82+C83</f>
        <v>161200</v>
      </c>
      <c r="D79" s="18"/>
      <c r="E79" s="18">
        <f>E80+E81+E82+E83</f>
        <v>19996.05</v>
      </c>
      <c r="F79" s="18"/>
    </row>
    <row r="80" spans="1:6">
      <c r="A80" s="19" t="s">
        <v>24</v>
      </c>
      <c r="B80" s="19"/>
      <c r="C80" s="20">
        <v>25000</v>
      </c>
      <c r="D80" s="20"/>
      <c r="E80" s="20">
        <v>15758</v>
      </c>
      <c r="F80" s="20"/>
    </row>
    <row r="81" spans="1:6">
      <c r="A81" s="19" t="s">
        <v>29</v>
      </c>
      <c r="B81" s="19"/>
      <c r="C81" s="20">
        <v>2250</v>
      </c>
      <c r="D81" s="20"/>
      <c r="E81" s="20">
        <v>738.66</v>
      </c>
      <c r="F81" s="20"/>
    </row>
    <row r="82" spans="1:6">
      <c r="A82" s="19" t="s">
        <v>30</v>
      </c>
      <c r="B82" s="19"/>
      <c r="C82" s="20">
        <v>129450</v>
      </c>
      <c r="D82" s="20"/>
      <c r="E82" s="20">
        <v>1665</v>
      </c>
      <c r="F82" s="20"/>
    </row>
    <row r="83" spans="1:6">
      <c r="A83" s="19" t="s">
        <v>31</v>
      </c>
      <c r="B83" s="19"/>
      <c r="C83" s="20">
        <v>4500</v>
      </c>
      <c r="D83" s="20"/>
      <c r="E83" s="20">
        <v>1834.39</v>
      </c>
      <c r="F83" s="20"/>
    </row>
    <row r="84" spans="1:6">
      <c r="A84" s="17" t="s">
        <v>33</v>
      </c>
      <c r="B84" s="17"/>
      <c r="C84" s="18">
        <f>C85+C86</f>
        <v>45500</v>
      </c>
      <c r="D84" s="18"/>
      <c r="E84" s="18">
        <f>E85+E86</f>
        <v>19400</v>
      </c>
      <c r="F84" s="18"/>
    </row>
    <row r="85" spans="1:6">
      <c r="A85" s="19" t="s">
        <v>34</v>
      </c>
      <c r="B85" s="19"/>
      <c r="C85" s="20">
        <v>43500</v>
      </c>
      <c r="D85" s="20"/>
      <c r="E85" s="20">
        <v>19400</v>
      </c>
      <c r="F85" s="20"/>
    </row>
    <row r="86" spans="1:6">
      <c r="A86" s="19" t="s">
        <v>36</v>
      </c>
      <c r="B86" s="19"/>
      <c r="C86" s="20">
        <v>2000</v>
      </c>
      <c r="D86" s="20"/>
      <c r="E86" s="20">
        <v>0</v>
      </c>
      <c r="F86" s="20"/>
    </row>
    <row r="87" spans="1:6">
      <c r="A87" s="17" t="s">
        <v>47</v>
      </c>
      <c r="B87" s="17"/>
      <c r="C87" s="18" t="s">
        <v>80</v>
      </c>
      <c r="D87" s="18"/>
      <c r="E87" s="18">
        <f>E88</f>
        <v>1989.58</v>
      </c>
      <c r="F87" s="18"/>
    </row>
    <row r="88" spans="1:6">
      <c r="A88" s="19" t="s">
        <v>51</v>
      </c>
      <c r="B88" s="19"/>
      <c r="C88" s="20" t="s">
        <v>80</v>
      </c>
      <c r="D88" s="20"/>
      <c r="E88" s="20">
        <v>1989.58</v>
      </c>
      <c r="F88" s="20"/>
    </row>
    <row r="89" spans="1:6">
      <c r="A89" s="16" t="s">
        <v>81</v>
      </c>
      <c r="B89" s="16"/>
      <c r="C89" s="16"/>
      <c r="D89" s="16"/>
      <c r="E89" s="16"/>
      <c r="F89" s="16"/>
    </row>
    <row r="90" spans="1:6">
      <c r="A90" s="19" t="s">
        <v>59</v>
      </c>
      <c r="B90" s="19"/>
      <c r="C90" s="20" t="s">
        <v>82</v>
      </c>
      <c r="D90" s="20"/>
      <c r="E90" s="20" t="s">
        <v>66</v>
      </c>
      <c r="F90" s="20"/>
    </row>
    <row r="91" spans="1:6">
      <c r="A91" s="24"/>
      <c r="B91" s="23" t="s">
        <v>83</v>
      </c>
      <c r="C91" s="23"/>
      <c r="D91" s="23"/>
      <c r="E91" s="23"/>
      <c r="F91" s="23"/>
    </row>
    <row r="92" ht="30" customHeight="1" spans="1:6">
      <c r="A92" s="10" t="s">
        <v>2</v>
      </c>
      <c r="B92" s="10"/>
      <c r="C92" s="11" t="s">
        <v>3</v>
      </c>
      <c r="D92" s="11"/>
      <c r="E92" s="11" t="s">
        <v>4</v>
      </c>
      <c r="F92" s="12"/>
    </row>
    <row r="93" spans="1:6">
      <c r="A93" s="19" t="s">
        <v>60</v>
      </c>
      <c r="B93" s="19"/>
      <c r="C93" s="20" t="s">
        <v>82</v>
      </c>
      <c r="D93" s="20"/>
      <c r="E93" s="20" t="s">
        <v>66</v>
      </c>
      <c r="F93" s="20"/>
    </row>
    <row r="94" spans="1:6">
      <c r="A94" s="19" t="s">
        <v>84</v>
      </c>
      <c r="B94" s="19"/>
      <c r="C94" s="20" t="s">
        <v>82</v>
      </c>
      <c r="D94" s="20"/>
      <c r="E94" s="20" t="s">
        <v>66</v>
      </c>
      <c r="F94" s="20"/>
    </row>
    <row r="95" spans="1:6">
      <c r="A95" s="16" t="s">
        <v>85</v>
      </c>
      <c r="B95" s="16"/>
      <c r="C95" s="16"/>
      <c r="D95" s="16"/>
      <c r="E95" s="16"/>
      <c r="F95" s="16"/>
    </row>
    <row r="96" spans="1:6">
      <c r="A96" s="17" t="s">
        <v>18</v>
      </c>
      <c r="B96" s="17"/>
      <c r="C96" s="18">
        <f>C97+C100</f>
        <v>1217000</v>
      </c>
      <c r="D96" s="18"/>
      <c r="E96" s="18">
        <f>E97+E100</f>
        <v>813354.2</v>
      </c>
      <c r="F96" s="18"/>
    </row>
    <row r="97" spans="1:6">
      <c r="A97" s="19" t="s">
        <v>20</v>
      </c>
      <c r="B97" s="19"/>
      <c r="C97" s="20">
        <f t="shared" ref="C97:C102" si="3">C98</f>
        <v>1000</v>
      </c>
      <c r="D97" s="20"/>
      <c r="E97" s="20">
        <f>E98</f>
        <v>114.2</v>
      </c>
      <c r="F97" s="20"/>
    </row>
    <row r="98" spans="1:6">
      <c r="A98" s="19" t="s">
        <v>24</v>
      </c>
      <c r="B98" s="19"/>
      <c r="C98" s="20">
        <v>1000</v>
      </c>
      <c r="D98" s="20"/>
      <c r="E98" s="20">
        <v>114.2</v>
      </c>
      <c r="F98" s="20"/>
    </row>
    <row r="99" spans="1:6">
      <c r="A99" s="19" t="s">
        <v>26</v>
      </c>
      <c r="B99" s="19"/>
      <c r="C99" s="20" t="s">
        <v>86</v>
      </c>
      <c r="D99" s="20"/>
      <c r="E99" s="20" t="s">
        <v>66</v>
      </c>
      <c r="F99" s="20"/>
    </row>
    <row r="100" spans="1:6">
      <c r="A100" s="19" t="s">
        <v>47</v>
      </c>
      <c r="B100" s="19"/>
      <c r="C100" s="20">
        <f t="shared" si="3"/>
        <v>1216000</v>
      </c>
      <c r="D100" s="20"/>
      <c r="E100" s="20">
        <f>E101</f>
        <v>813240</v>
      </c>
      <c r="F100" s="20"/>
    </row>
    <row r="101" spans="1:6">
      <c r="A101" s="19" t="s">
        <v>51</v>
      </c>
      <c r="B101" s="19"/>
      <c r="C101" s="20">
        <v>1216000</v>
      </c>
      <c r="D101" s="20"/>
      <c r="E101" s="20">
        <v>813240</v>
      </c>
      <c r="F101" s="20"/>
    </row>
    <row r="102" spans="1:6">
      <c r="A102" s="17" t="s">
        <v>87</v>
      </c>
      <c r="B102" s="17"/>
      <c r="C102" s="18">
        <f t="shared" si="3"/>
        <v>2000</v>
      </c>
      <c r="D102" s="18"/>
      <c r="E102" s="18">
        <f>E103</f>
        <v>513.2</v>
      </c>
      <c r="F102" s="18"/>
    </row>
    <row r="103" spans="1:6">
      <c r="A103" s="19" t="s">
        <v>88</v>
      </c>
      <c r="B103" s="19"/>
      <c r="C103" s="20">
        <v>2000</v>
      </c>
      <c r="D103" s="20"/>
      <c r="E103" s="20">
        <v>513.2</v>
      </c>
      <c r="F103" s="20"/>
    </row>
    <row r="104" spans="1:6">
      <c r="A104" s="16" t="s">
        <v>89</v>
      </c>
      <c r="B104" s="16"/>
      <c r="C104" s="16"/>
      <c r="D104" s="16"/>
      <c r="E104" s="16"/>
      <c r="F104" s="16"/>
    </row>
    <row r="105" spans="1:6">
      <c r="A105" s="19" t="s">
        <v>90</v>
      </c>
      <c r="B105" s="19"/>
      <c r="C105" s="20">
        <f t="shared" ref="C105:C109" si="4">C106</f>
        <v>2827250</v>
      </c>
      <c r="D105" s="20"/>
      <c r="E105" s="20">
        <f>E106</f>
        <v>2215000</v>
      </c>
      <c r="F105" s="20"/>
    </row>
    <row r="106" spans="1:6">
      <c r="A106" s="19" t="s">
        <v>91</v>
      </c>
      <c r="B106" s="19"/>
      <c r="C106" s="20">
        <f t="shared" si="4"/>
        <v>2827250</v>
      </c>
      <c r="D106" s="20"/>
      <c r="E106" s="20">
        <f>E107</f>
        <v>2215000</v>
      </c>
      <c r="F106" s="20"/>
    </row>
    <row r="107" spans="1:6">
      <c r="A107" s="19" t="s">
        <v>92</v>
      </c>
      <c r="B107" s="19"/>
      <c r="C107" s="20">
        <v>2827250</v>
      </c>
      <c r="D107" s="20"/>
      <c r="E107" s="20">
        <v>2215000</v>
      </c>
      <c r="F107" s="20"/>
    </row>
    <row r="108" ht="33" customHeight="1" spans="1:6">
      <c r="A108" s="16" t="s">
        <v>93</v>
      </c>
      <c r="B108" s="16"/>
      <c r="C108" s="16"/>
      <c r="D108" s="16"/>
      <c r="E108" s="16"/>
      <c r="F108" s="16"/>
    </row>
    <row r="109" spans="1:6">
      <c r="A109" s="17" t="s">
        <v>18</v>
      </c>
      <c r="B109" s="17"/>
      <c r="C109" s="18">
        <f t="shared" si="4"/>
        <v>1500</v>
      </c>
      <c r="D109" s="18"/>
      <c r="E109" s="18">
        <f>E110</f>
        <v>953.42</v>
      </c>
      <c r="F109" s="18"/>
    </row>
    <row r="110" spans="1:6">
      <c r="A110" s="19" t="s">
        <v>20</v>
      </c>
      <c r="B110" s="19"/>
      <c r="C110" s="20">
        <f>C111+C112+C113+C114</f>
        <v>1500</v>
      </c>
      <c r="D110" s="20"/>
      <c r="E110" s="20">
        <f>E111+E112+E113+E114</f>
        <v>953.42</v>
      </c>
      <c r="F110" s="20"/>
    </row>
    <row r="111" spans="1:6">
      <c r="A111" s="19" t="s">
        <v>24</v>
      </c>
      <c r="B111" s="19"/>
      <c r="C111" s="20">
        <v>500</v>
      </c>
      <c r="D111" s="20"/>
      <c r="E111" s="20">
        <v>387.69</v>
      </c>
      <c r="F111" s="20"/>
    </row>
    <row r="112" spans="1:6">
      <c r="A112" s="19" t="s">
        <v>26</v>
      </c>
      <c r="B112" s="19"/>
      <c r="C112" s="20">
        <v>100</v>
      </c>
      <c r="D112" s="20"/>
      <c r="E112" s="20">
        <v>23.34</v>
      </c>
      <c r="F112" s="20"/>
    </row>
    <row r="113" spans="1:6">
      <c r="A113" s="19" t="s">
        <v>29</v>
      </c>
      <c r="B113" s="19"/>
      <c r="C113" s="20">
        <v>500</v>
      </c>
      <c r="D113" s="20"/>
      <c r="E113" s="20">
        <v>191.34</v>
      </c>
      <c r="F113" s="20"/>
    </row>
    <row r="114" spans="1:6">
      <c r="A114" s="19" t="s">
        <v>30</v>
      </c>
      <c r="B114" s="19"/>
      <c r="C114" s="20">
        <v>400</v>
      </c>
      <c r="D114" s="20"/>
      <c r="E114" s="20">
        <v>351.05</v>
      </c>
      <c r="F114" s="20"/>
    </row>
    <row r="115" spans="1:6">
      <c r="A115" s="19" t="s">
        <v>57</v>
      </c>
      <c r="B115" s="19"/>
      <c r="C115" s="20">
        <f t="shared" ref="C115:C118" si="5">C116</f>
        <v>390000</v>
      </c>
      <c r="D115" s="20"/>
      <c r="E115" s="20">
        <f>E116</f>
        <v>162480</v>
      </c>
      <c r="F115" s="20"/>
    </row>
    <row r="116" spans="1:6">
      <c r="A116" s="19" t="s">
        <v>94</v>
      </c>
      <c r="B116" s="19"/>
      <c r="C116" s="20">
        <v>390000</v>
      </c>
      <c r="D116" s="20"/>
      <c r="E116" s="20">
        <v>162480</v>
      </c>
      <c r="F116" s="20"/>
    </row>
    <row r="117" spans="1:6">
      <c r="A117" s="19" t="s">
        <v>59</v>
      </c>
      <c r="B117" s="19"/>
      <c r="C117" s="20">
        <f t="shared" si="5"/>
        <v>243100</v>
      </c>
      <c r="D117" s="20"/>
      <c r="E117" s="20">
        <f>E118</f>
        <v>0</v>
      </c>
      <c r="F117" s="20"/>
    </row>
    <row r="118" spans="1:6">
      <c r="A118" s="19" t="s">
        <v>60</v>
      </c>
      <c r="B118" s="19"/>
      <c r="C118" s="20">
        <f t="shared" si="5"/>
        <v>243100</v>
      </c>
      <c r="D118" s="20"/>
      <c r="E118" s="20">
        <f>E119</f>
        <v>0</v>
      </c>
      <c r="F118" s="20"/>
    </row>
    <row r="119" spans="1:6">
      <c r="A119" s="19" t="s">
        <v>84</v>
      </c>
      <c r="B119" s="19"/>
      <c r="C119" s="20">
        <v>243100</v>
      </c>
      <c r="D119" s="20"/>
      <c r="E119" s="20">
        <v>0</v>
      </c>
      <c r="F119" s="20"/>
    </row>
    <row r="120" spans="1:6">
      <c r="A120" s="19" t="s">
        <v>63</v>
      </c>
      <c r="B120" s="19"/>
      <c r="C120" s="20" t="s">
        <v>66</v>
      </c>
      <c r="D120" s="20"/>
      <c r="E120" s="20">
        <f>E121</f>
        <v>-8000</v>
      </c>
      <c r="F120" s="20"/>
    </row>
    <row r="121" spans="1:6">
      <c r="A121" s="19" t="s">
        <v>64</v>
      </c>
      <c r="B121" s="19"/>
      <c r="C121" s="20" t="s">
        <v>66</v>
      </c>
      <c r="D121" s="20"/>
      <c r="E121" s="20">
        <f>E122</f>
        <v>-8000</v>
      </c>
      <c r="F121" s="20"/>
    </row>
    <row r="122" spans="1:6">
      <c r="A122" s="19" t="s">
        <v>65</v>
      </c>
      <c r="B122" s="19"/>
      <c r="C122" s="20" t="s">
        <v>66</v>
      </c>
      <c r="D122" s="20"/>
      <c r="E122" s="20">
        <v>-8000</v>
      </c>
      <c r="F122" s="20"/>
    </row>
    <row r="123" ht="27" hidden="1" customHeight="1" spans="1:6">
      <c r="A123" s="16" t="s">
        <v>95</v>
      </c>
      <c r="B123" s="16"/>
      <c r="C123" s="16"/>
      <c r="D123" s="16"/>
      <c r="E123" s="16"/>
      <c r="F123" s="16"/>
    </row>
    <row r="124" hidden="1" spans="1:6">
      <c r="A124" s="19" t="s">
        <v>59</v>
      </c>
      <c r="B124" s="19"/>
      <c r="C124" s="20" t="s">
        <v>66</v>
      </c>
      <c r="D124" s="20"/>
      <c r="E124" s="20">
        <v>0</v>
      </c>
      <c r="F124" s="20"/>
    </row>
    <row r="125" hidden="1" spans="1:6">
      <c r="A125" s="19" t="s">
        <v>60</v>
      </c>
      <c r="B125" s="19"/>
      <c r="C125" s="20" t="s">
        <v>66</v>
      </c>
      <c r="D125" s="20"/>
      <c r="E125" s="20">
        <v>0</v>
      </c>
      <c r="F125" s="20"/>
    </row>
    <row r="126" hidden="1" spans="1:6">
      <c r="A126" s="19" t="s">
        <v>84</v>
      </c>
      <c r="B126" s="19"/>
      <c r="C126" s="20" t="s">
        <v>66</v>
      </c>
      <c r="D126" s="20"/>
      <c r="E126" s="20">
        <v>0</v>
      </c>
      <c r="F126" s="20"/>
    </row>
    <row r="127" ht="31" customHeight="1" spans="1:6">
      <c r="A127" s="15" t="s">
        <v>96</v>
      </c>
      <c r="B127" s="15"/>
      <c r="C127" s="15"/>
      <c r="D127" s="15"/>
      <c r="E127" s="15"/>
      <c r="F127" s="16"/>
    </row>
    <row r="128" spans="1:6">
      <c r="A128" s="25" t="s">
        <v>18</v>
      </c>
      <c r="B128" s="25"/>
      <c r="C128" s="20">
        <f>C129+C131</f>
        <v>165000</v>
      </c>
      <c r="D128" s="20"/>
      <c r="E128" s="20">
        <f>E129+E131</f>
        <v>30208.37</v>
      </c>
      <c r="F128" s="20"/>
    </row>
    <row r="129" spans="1:6">
      <c r="A129" s="25" t="s">
        <v>20</v>
      </c>
      <c r="B129" s="25"/>
      <c r="C129" s="20">
        <f t="shared" ref="C129:C133" si="6">C130</f>
        <v>15000</v>
      </c>
      <c r="D129" s="20"/>
      <c r="E129" s="20">
        <f>E130</f>
        <v>3817.21</v>
      </c>
      <c r="F129" s="20"/>
    </row>
    <row r="130" spans="1:6">
      <c r="A130" s="25" t="s">
        <v>31</v>
      </c>
      <c r="B130" s="25"/>
      <c r="C130" s="20">
        <v>15000</v>
      </c>
      <c r="D130" s="20"/>
      <c r="E130" s="20">
        <v>3817.21</v>
      </c>
      <c r="F130" s="20"/>
    </row>
    <row r="131" spans="1:6">
      <c r="A131" s="25" t="s">
        <v>32</v>
      </c>
      <c r="B131" s="25"/>
      <c r="C131" s="20">
        <v>150000</v>
      </c>
      <c r="D131" s="20"/>
      <c r="E131" s="20">
        <v>26391.16</v>
      </c>
      <c r="F131" s="20"/>
    </row>
    <row r="132" spans="1:6">
      <c r="A132" s="25" t="s">
        <v>59</v>
      </c>
      <c r="B132" s="25"/>
      <c r="C132" s="20">
        <f t="shared" si="6"/>
        <v>2799000</v>
      </c>
      <c r="D132" s="20"/>
      <c r="E132" s="20">
        <f>E133</f>
        <v>1241395.75</v>
      </c>
      <c r="F132" s="20"/>
    </row>
    <row r="133" spans="1:6">
      <c r="A133" s="25" t="s">
        <v>60</v>
      </c>
      <c r="B133" s="25"/>
      <c r="C133" s="20">
        <f t="shared" si="6"/>
        <v>2799000</v>
      </c>
      <c r="D133" s="20"/>
      <c r="E133" s="20">
        <f>E134</f>
        <v>1241395.75</v>
      </c>
      <c r="F133" s="20"/>
    </row>
    <row r="134" spans="1:6">
      <c r="A134" s="25" t="s">
        <v>84</v>
      </c>
      <c r="B134" s="25"/>
      <c r="C134" s="20">
        <v>2799000</v>
      </c>
      <c r="D134" s="20"/>
      <c r="E134" s="20">
        <v>1241395.75</v>
      </c>
      <c r="F134" s="20"/>
    </row>
    <row r="135" spans="1:6">
      <c r="A135" s="25" t="s">
        <v>63</v>
      </c>
      <c r="B135" s="25"/>
      <c r="C135" s="26" t="s">
        <v>66</v>
      </c>
      <c r="D135" s="26"/>
      <c r="E135" s="20">
        <f>E136</f>
        <v>-30856.03</v>
      </c>
      <c r="F135" s="20"/>
    </row>
    <row r="136" spans="1:6">
      <c r="A136" s="25" t="s">
        <v>64</v>
      </c>
      <c r="B136" s="25"/>
      <c r="C136" s="26" t="s">
        <v>66</v>
      </c>
      <c r="D136" s="26"/>
      <c r="E136" s="20">
        <f>E139</f>
        <v>-30856.03</v>
      </c>
      <c r="F136" s="20"/>
    </row>
    <row r="137" spans="1:6">
      <c r="A137" s="27"/>
      <c r="B137" s="28" t="s">
        <v>97</v>
      </c>
      <c r="C137" s="28"/>
      <c r="D137" s="28"/>
      <c r="F137" s="28"/>
    </row>
    <row r="138" ht="32" customHeight="1" spans="1:6">
      <c r="A138" s="10" t="s">
        <v>2</v>
      </c>
      <c r="B138" s="10"/>
      <c r="C138" s="11" t="s">
        <v>3</v>
      </c>
      <c r="D138" s="11"/>
      <c r="E138" s="11" t="s">
        <v>4</v>
      </c>
      <c r="F138" s="12"/>
    </row>
    <row r="139" spans="1:6">
      <c r="A139" s="25" t="s">
        <v>65</v>
      </c>
      <c r="B139" s="25"/>
      <c r="C139" s="26" t="s">
        <v>66</v>
      </c>
      <c r="D139" s="26"/>
      <c r="E139" s="20">
        <v>-30856.03</v>
      </c>
      <c r="F139" s="20"/>
    </row>
    <row r="140" spans="1:6">
      <c r="A140" s="15">
        <v>-30856.03</v>
      </c>
      <c r="B140" s="15"/>
      <c r="C140" s="15"/>
      <c r="D140" s="15"/>
      <c r="E140" s="15"/>
      <c r="F140" s="16"/>
    </row>
    <row r="141" spans="1:6">
      <c r="A141" s="25" t="s">
        <v>59</v>
      </c>
      <c r="B141" s="25"/>
      <c r="C141" s="26" t="s">
        <v>98</v>
      </c>
      <c r="D141" s="26"/>
      <c r="E141" s="20">
        <v>0</v>
      </c>
      <c r="F141" s="20"/>
    </row>
    <row r="142" spans="1:6">
      <c r="A142" s="25" t="s">
        <v>60</v>
      </c>
      <c r="B142" s="25"/>
      <c r="C142" s="26" t="s">
        <v>98</v>
      </c>
      <c r="D142" s="26"/>
      <c r="E142" s="20">
        <v>0</v>
      </c>
      <c r="F142" s="20"/>
    </row>
    <row r="143" spans="1:6">
      <c r="A143" s="25" t="s">
        <v>84</v>
      </c>
      <c r="B143" s="25"/>
      <c r="C143" s="26" t="s">
        <v>98</v>
      </c>
      <c r="D143" s="26"/>
      <c r="E143" s="20">
        <v>0</v>
      </c>
      <c r="F143" s="20"/>
    </row>
    <row r="144" spans="1:6">
      <c r="A144" s="15" t="s">
        <v>99</v>
      </c>
      <c r="B144" s="15"/>
      <c r="C144" s="15"/>
      <c r="D144" s="15"/>
      <c r="E144" s="15"/>
      <c r="F144" s="16"/>
    </row>
    <row r="145" spans="1:6">
      <c r="A145" s="29" t="s">
        <v>18</v>
      </c>
      <c r="B145" s="29"/>
      <c r="C145" s="18">
        <f>C146+C149</f>
        <v>1654000</v>
      </c>
      <c r="D145" s="18"/>
      <c r="E145" s="18">
        <f>E146+E149</f>
        <v>758836.89</v>
      </c>
      <c r="F145" s="18"/>
    </row>
    <row r="146" spans="1:6">
      <c r="A146" s="25" t="s">
        <v>20</v>
      </c>
      <c r="B146" s="25"/>
      <c r="C146" s="20">
        <f>C147+C148</f>
        <v>1624000</v>
      </c>
      <c r="D146" s="20"/>
      <c r="E146" s="20">
        <f>E147+E148</f>
        <v>741284.39</v>
      </c>
      <c r="F146" s="20"/>
    </row>
    <row r="147" spans="1:6">
      <c r="A147" s="25" t="s">
        <v>24</v>
      </c>
      <c r="B147" s="25"/>
      <c r="C147" s="20">
        <v>1100000</v>
      </c>
      <c r="D147" s="20"/>
      <c r="E147" s="20">
        <v>569375.67</v>
      </c>
      <c r="F147" s="20"/>
    </row>
    <row r="148" spans="1:6">
      <c r="A148" s="25" t="s">
        <v>31</v>
      </c>
      <c r="B148" s="25"/>
      <c r="C148" s="20">
        <v>524000</v>
      </c>
      <c r="D148" s="20"/>
      <c r="E148" s="20">
        <v>171908.72</v>
      </c>
      <c r="F148" s="20"/>
    </row>
    <row r="149" spans="1:6">
      <c r="A149" s="25" t="s">
        <v>44</v>
      </c>
      <c r="B149" s="25"/>
      <c r="C149" s="20">
        <v>30000</v>
      </c>
      <c r="D149" s="20"/>
      <c r="E149" s="20">
        <v>17552.5</v>
      </c>
      <c r="F149" s="20"/>
    </row>
    <row r="150" spans="1:6">
      <c r="A150" s="25" t="s">
        <v>59</v>
      </c>
      <c r="B150" s="25"/>
      <c r="C150" s="20">
        <f>C151</f>
        <v>1184350</v>
      </c>
      <c r="D150" s="20"/>
      <c r="E150" s="20">
        <f>E151</f>
        <v>18014.73</v>
      </c>
      <c r="F150" s="20"/>
    </row>
    <row r="151" spans="1:6">
      <c r="A151" s="25" t="s">
        <v>60</v>
      </c>
      <c r="B151" s="25"/>
      <c r="C151" s="20">
        <f>C152</f>
        <v>1184350</v>
      </c>
      <c r="D151" s="20"/>
      <c r="E151" s="20">
        <f>E152</f>
        <v>18014.73</v>
      </c>
      <c r="F151" s="20"/>
    </row>
    <row r="152" spans="1:6">
      <c r="A152" s="25" t="s">
        <v>84</v>
      </c>
      <c r="B152" s="25"/>
      <c r="C152" s="20">
        <v>1184350</v>
      </c>
      <c r="D152" s="20"/>
      <c r="E152" s="20">
        <v>18014.73</v>
      </c>
      <c r="F152" s="20"/>
    </row>
    <row r="153" spans="1:6">
      <c r="A153" s="25" t="s">
        <v>63</v>
      </c>
      <c r="B153" s="25"/>
      <c r="C153" s="26" t="s">
        <v>66</v>
      </c>
      <c r="D153" s="26"/>
      <c r="E153" s="20">
        <f>E154</f>
        <v>-261.12</v>
      </c>
      <c r="F153" s="20"/>
    </row>
    <row r="154" spans="1:6">
      <c r="A154" s="25" t="s">
        <v>64</v>
      </c>
      <c r="B154" s="25"/>
      <c r="C154" s="26" t="s">
        <v>66</v>
      </c>
      <c r="D154" s="26"/>
      <c r="E154" s="20">
        <f>E155</f>
        <v>-261.12</v>
      </c>
      <c r="F154" s="20"/>
    </row>
    <row r="155" spans="1:6">
      <c r="A155" s="25" t="s">
        <v>65</v>
      </c>
      <c r="B155" s="25"/>
      <c r="C155" s="26" t="s">
        <v>66</v>
      </c>
      <c r="D155" s="26"/>
      <c r="E155" s="20">
        <v>-261.12</v>
      </c>
      <c r="F155" s="20"/>
    </row>
    <row r="156" ht="32" customHeight="1" spans="1:6">
      <c r="A156" s="15" t="s">
        <v>100</v>
      </c>
      <c r="B156" s="15"/>
      <c r="C156" s="15"/>
      <c r="D156" s="15"/>
      <c r="E156" s="15"/>
      <c r="F156" s="16"/>
    </row>
    <row r="157" spans="1:6">
      <c r="A157" s="29" t="s">
        <v>18</v>
      </c>
      <c r="B157" s="29"/>
      <c r="C157" s="18">
        <f>C158+C160+C161</f>
        <v>480000</v>
      </c>
      <c r="D157" s="18"/>
      <c r="E157" s="18">
        <f>E158+E160+E161</f>
        <v>189149.88</v>
      </c>
      <c r="F157" s="18"/>
    </row>
    <row r="158" spans="1:6">
      <c r="A158" s="25" t="s">
        <v>20</v>
      </c>
      <c r="B158" s="25"/>
      <c r="C158" s="20">
        <f t="shared" ref="C158:C163" si="7">C159</f>
        <v>300000</v>
      </c>
      <c r="D158" s="20"/>
      <c r="E158" s="20">
        <f t="shared" ref="E158:E163" si="8">E159</f>
        <v>160312.89</v>
      </c>
      <c r="F158" s="20"/>
    </row>
    <row r="159" spans="1:6">
      <c r="A159" s="25" t="s">
        <v>31</v>
      </c>
      <c r="B159" s="25"/>
      <c r="C159" s="20">
        <v>300000</v>
      </c>
      <c r="D159" s="20"/>
      <c r="E159" s="20">
        <v>160312.89</v>
      </c>
      <c r="F159" s="20"/>
    </row>
    <row r="160" spans="1:6">
      <c r="A160" s="25" t="s">
        <v>44</v>
      </c>
      <c r="B160" s="25"/>
      <c r="C160" s="20">
        <v>120000</v>
      </c>
      <c r="D160" s="20"/>
      <c r="E160" s="20">
        <v>0</v>
      </c>
      <c r="F160" s="20"/>
    </row>
    <row r="161" spans="1:6">
      <c r="A161" s="25" t="s">
        <v>47</v>
      </c>
      <c r="B161" s="25"/>
      <c r="C161" s="20">
        <f t="shared" si="7"/>
        <v>60000</v>
      </c>
      <c r="D161" s="20"/>
      <c r="E161" s="20">
        <f t="shared" si="8"/>
        <v>28836.99</v>
      </c>
      <c r="F161" s="20"/>
    </row>
    <row r="162" spans="1:6">
      <c r="A162" s="25" t="s">
        <v>51</v>
      </c>
      <c r="B162" s="25"/>
      <c r="C162" s="20">
        <v>60000</v>
      </c>
      <c r="D162" s="20"/>
      <c r="E162" s="20">
        <v>28836.99</v>
      </c>
      <c r="F162" s="20"/>
    </row>
    <row r="163" spans="1:6">
      <c r="A163" s="29" t="s">
        <v>52</v>
      </c>
      <c r="B163" s="29"/>
      <c r="C163" s="18">
        <f t="shared" si="7"/>
        <v>15423669</v>
      </c>
      <c r="D163" s="18"/>
      <c r="E163" s="18">
        <f t="shared" si="8"/>
        <v>1059225.95</v>
      </c>
      <c r="F163" s="18"/>
    </row>
    <row r="164" spans="1:6">
      <c r="A164" s="25" t="s">
        <v>53</v>
      </c>
      <c r="B164" s="25"/>
      <c r="C164" s="20">
        <f>C165+C166+C167</f>
        <v>15423669</v>
      </c>
      <c r="D164" s="20"/>
      <c r="E164" s="20">
        <f>E165+E166+E167</f>
        <v>1059225.95</v>
      </c>
      <c r="F164" s="20"/>
    </row>
    <row r="165" spans="1:6">
      <c r="A165" s="25" t="s">
        <v>54</v>
      </c>
      <c r="B165" s="25"/>
      <c r="C165" s="20">
        <v>1610338</v>
      </c>
      <c r="D165" s="20"/>
      <c r="E165" s="20">
        <v>134158.41</v>
      </c>
      <c r="F165" s="20"/>
    </row>
    <row r="166" spans="1:6">
      <c r="A166" s="25" t="s">
        <v>55</v>
      </c>
      <c r="B166" s="25"/>
      <c r="C166" s="20">
        <v>12903994</v>
      </c>
      <c r="D166" s="20"/>
      <c r="E166" s="20">
        <v>877189.63</v>
      </c>
      <c r="F166" s="20"/>
    </row>
    <row r="167" spans="1:6">
      <c r="A167" s="25" t="s">
        <v>56</v>
      </c>
      <c r="B167" s="25"/>
      <c r="C167" s="20">
        <v>909337</v>
      </c>
      <c r="D167" s="20"/>
      <c r="E167" s="20">
        <v>47877.91</v>
      </c>
      <c r="F167" s="20"/>
    </row>
    <row r="168" spans="1:6">
      <c r="A168" s="29" t="s">
        <v>59</v>
      </c>
      <c r="B168" s="29"/>
      <c r="C168" s="18">
        <f t="shared" ref="C168:C172" si="9">C169</f>
        <v>2936069</v>
      </c>
      <c r="D168" s="18"/>
      <c r="E168" s="18">
        <f>E169</f>
        <v>167516.63</v>
      </c>
      <c r="F168" s="18"/>
    </row>
    <row r="169" spans="1:6">
      <c r="A169" s="25" t="s">
        <v>60</v>
      </c>
      <c r="B169" s="25"/>
      <c r="C169" s="20">
        <f t="shared" si="9"/>
        <v>2936069</v>
      </c>
      <c r="D169" s="20"/>
      <c r="E169" s="20">
        <f>E170</f>
        <v>167516.63</v>
      </c>
      <c r="F169" s="20"/>
    </row>
    <row r="170" spans="1:6">
      <c r="A170" s="25" t="s">
        <v>84</v>
      </c>
      <c r="B170" s="25"/>
      <c r="C170" s="20">
        <v>2936069</v>
      </c>
      <c r="D170" s="20"/>
      <c r="E170" s="20">
        <v>167516.63</v>
      </c>
      <c r="F170" s="20"/>
    </row>
    <row r="171" spans="1:6">
      <c r="A171" s="29" t="s">
        <v>101</v>
      </c>
      <c r="B171" s="29"/>
      <c r="C171" s="18">
        <f t="shared" si="9"/>
        <v>635000</v>
      </c>
      <c r="D171" s="18"/>
      <c r="E171" s="18">
        <f t="shared" ref="E171:E176" si="10">E172</f>
        <v>635000</v>
      </c>
      <c r="F171" s="18"/>
    </row>
    <row r="172" spans="1:6">
      <c r="A172" s="25" t="s">
        <v>102</v>
      </c>
      <c r="B172" s="25"/>
      <c r="C172" s="20">
        <f t="shared" si="9"/>
        <v>635000</v>
      </c>
      <c r="D172" s="20"/>
      <c r="E172" s="20">
        <f t="shared" si="10"/>
        <v>635000</v>
      </c>
      <c r="F172" s="20"/>
    </row>
    <row r="173" spans="1:6">
      <c r="A173" s="25" t="s">
        <v>103</v>
      </c>
      <c r="B173" s="25"/>
      <c r="C173" s="20">
        <v>635000</v>
      </c>
      <c r="D173" s="20"/>
      <c r="E173" s="20">
        <v>635000</v>
      </c>
      <c r="F173" s="20"/>
    </row>
    <row r="174" spans="1:6">
      <c r="A174" s="15" t="s">
        <v>104</v>
      </c>
      <c r="B174" s="15"/>
      <c r="C174" s="15"/>
      <c r="D174" s="15"/>
      <c r="E174" s="15"/>
      <c r="F174" s="16"/>
    </row>
    <row r="175" spans="1:6">
      <c r="A175" s="25" t="s">
        <v>18</v>
      </c>
      <c r="B175" s="25"/>
      <c r="C175" s="18">
        <f t="shared" ref="C175:C180" si="11">C176</f>
        <v>350000</v>
      </c>
      <c r="D175" s="18"/>
      <c r="E175" s="18">
        <f t="shared" si="10"/>
        <v>155645.57</v>
      </c>
      <c r="F175" s="18"/>
    </row>
    <row r="176" spans="1:6">
      <c r="A176" s="25" t="s">
        <v>20</v>
      </c>
      <c r="B176" s="25"/>
      <c r="C176" s="20">
        <f t="shared" si="11"/>
        <v>350000</v>
      </c>
      <c r="D176" s="20"/>
      <c r="E176" s="20">
        <f t="shared" si="10"/>
        <v>155645.57</v>
      </c>
      <c r="F176" s="20"/>
    </row>
    <row r="177" spans="1:6">
      <c r="A177" s="25" t="s">
        <v>26</v>
      </c>
      <c r="B177" s="25"/>
      <c r="C177" s="20">
        <v>350000</v>
      </c>
      <c r="D177" s="20"/>
      <c r="E177" s="20">
        <v>155645.57</v>
      </c>
      <c r="F177" s="20"/>
    </row>
    <row r="178" spans="1:6">
      <c r="A178" s="15" t="s">
        <v>105</v>
      </c>
      <c r="B178" s="15"/>
      <c r="C178" s="15"/>
      <c r="D178" s="15"/>
      <c r="E178" s="15"/>
      <c r="F178" s="16"/>
    </row>
    <row r="179" spans="1:6">
      <c r="A179" s="25" t="s">
        <v>18</v>
      </c>
      <c r="B179" s="25"/>
      <c r="C179" s="18">
        <f>C180+C182</f>
        <v>1972000</v>
      </c>
      <c r="D179" s="18"/>
      <c r="E179" s="18">
        <f>E180+E182</f>
        <v>1276600.2</v>
      </c>
      <c r="F179" s="18"/>
    </row>
    <row r="180" spans="1:6">
      <c r="A180" s="25" t="s">
        <v>20</v>
      </c>
      <c r="B180" s="25"/>
      <c r="C180" s="20">
        <f t="shared" si="11"/>
        <v>1936500</v>
      </c>
      <c r="D180" s="20"/>
      <c r="E180" s="20">
        <f>E181</f>
        <v>1241269.1</v>
      </c>
      <c r="F180" s="20"/>
    </row>
    <row r="181" spans="1:6">
      <c r="A181" s="25" t="s">
        <v>26</v>
      </c>
      <c r="B181" s="25"/>
      <c r="C181" s="20">
        <v>1936500</v>
      </c>
      <c r="D181" s="20"/>
      <c r="E181" s="20">
        <v>1241269.1</v>
      </c>
      <c r="F181" s="20"/>
    </row>
    <row r="182" spans="1:6">
      <c r="A182" s="25" t="s">
        <v>44</v>
      </c>
      <c r="B182" s="25"/>
      <c r="C182" s="20">
        <v>35500</v>
      </c>
      <c r="D182" s="20"/>
      <c r="E182" s="20">
        <v>35331.1</v>
      </c>
      <c r="F182" s="20"/>
    </row>
    <row r="183" spans="1:6">
      <c r="A183" s="25" t="s">
        <v>101</v>
      </c>
      <c r="B183" s="25"/>
      <c r="C183" s="18">
        <f>C184</f>
        <v>1250000</v>
      </c>
      <c r="D183" s="18"/>
      <c r="E183" s="18">
        <f>E184</f>
        <v>1250000</v>
      </c>
      <c r="F183" s="18"/>
    </row>
    <row r="184" spans="1:6">
      <c r="A184" s="25" t="s">
        <v>102</v>
      </c>
      <c r="B184" s="25"/>
      <c r="C184" s="20">
        <f>C185</f>
        <v>1250000</v>
      </c>
      <c r="D184" s="20"/>
      <c r="E184" s="20">
        <f>E185</f>
        <v>1250000</v>
      </c>
      <c r="F184" s="20"/>
    </row>
    <row r="185" spans="1:6">
      <c r="A185" s="25" t="s">
        <v>103</v>
      </c>
      <c r="B185" s="25"/>
      <c r="C185" s="20">
        <v>1250000</v>
      </c>
      <c r="D185" s="20"/>
      <c r="E185" s="20">
        <v>1250000</v>
      </c>
      <c r="F185" s="20"/>
    </row>
    <row r="186" ht="30" customHeight="1" spans="1:6">
      <c r="A186" s="30"/>
      <c r="B186" s="28" t="s">
        <v>106</v>
      </c>
      <c r="C186" s="28"/>
      <c r="D186" s="28"/>
      <c r="E186" s="28"/>
      <c r="F186" s="23"/>
    </row>
    <row r="187" ht="30" customHeight="1" spans="1:6">
      <c r="A187" s="10" t="s">
        <v>2</v>
      </c>
      <c r="B187" s="10"/>
      <c r="C187" s="11" t="s">
        <v>3</v>
      </c>
      <c r="D187" s="11"/>
      <c r="E187" s="11" t="s">
        <v>4</v>
      </c>
      <c r="F187" s="12"/>
    </row>
    <row r="188" ht="25" customHeight="1" spans="1:6">
      <c r="A188" s="15" t="s">
        <v>107</v>
      </c>
      <c r="B188" s="15"/>
      <c r="C188" s="15"/>
      <c r="D188" s="15"/>
      <c r="E188" s="15"/>
      <c r="F188" s="16"/>
    </row>
    <row r="189" spans="1:6">
      <c r="A189" s="25" t="s">
        <v>59</v>
      </c>
      <c r="B189" s="25"/>
      <c r="C189" s="18">
        <f t="shared" ref="C189:C193" si="12">C190</f>
        <v>1351350</v>
      </c>
      <c r="D189" s="18"/>
      <c r="E189" s="18">
        <f>E190</f>
        <v>417340.76</v>
      </c>
      <c r="F189" s="18"/>
    </row>
    <row r="190" spans="1:6">
      <c r="A190" s="25" t="s">
        <v>60</v>
      </c>
      <c r="B190" s="25"/>
      <c r="C190" s="20">
        <f t="shared" si="12"/>
        <v>1351350</v>
      </c>
      <c r="D190" s="20"/>
      <c r="E190" s="20">
        <f>E191</f>
        <v>417340.76</v>
      </c>
      <c r="F190" s="20"/>
    </row>
    <row r="191" spans="1:6">
      <c r="A191" s="25" t="s">
        <v>84</v>
      </c>
      <c r="B191" s="25"/>
      <c r="C191" s="20">
        <v>1351350</v>
      </c>
      <c r="D191" s="20"/>
      <c r="E191" s="20">
        <v>417340.76</v>
      </c>
      <c r="F191" s="20"/>
    </row>
    <row r="192" ht="27" customHeight="1" spans="1:6">
      <c r="A192" s="15" t="s">
        <v>108</v>
      </c>
      <c r="B192" s="15"/>
      <c r="C192" s="15"/>
      <c r="D192" s="15"/>
      <c r="E192" s="15"/>
      <c r="F192" s="16"/>
    </row>
    <row r="193" spans="1:6">
      <c r="A193" s="25" t="s">
        <v>18</v>
      </c>
      <c r="B193" s="25"/>
      <c r="C193" s="20">
        <f t="shared" si="12"/>
        <v>8000</v>
      </c>
      <c r="D193" s="20"/>
      <c r="E193" s="20">
        <f>E194</f>
        <v>4367.5</v>
      </c>
      <c r="F193" s="20"/>
    </row>
    <row r="194" spans="1:6">
      <c r="A194" s="25" t="s">
        <v>20</v>
      </c>
      <c r="B194" s="25"/>
      <c r="C194" s="18">
        <f>C195+C196</f>
        <v>8000</v>
      </c>
      <c r="D194" s="18"/>
      <c r="E194" s="18">
        <f>E195+E196</f>
        <v>4367.5</v>
      </c>
      <c r="F194" s="18"/>
    </row>
    <row r="195" spans="1:6">
      <c r="A195" s="25" t="s">
        <v>30</v>
      </c>
      <c r="B195" s="25"/>
      <c r="C195" s="26">
        <v>5000</v>
      </c>
      <c r="D195" s="26"/>
      <c r="E195" s="20">
        <v>3867.5</v>
      </c>
      <c r="F195" s="20"/>
    </row>
    <row r="196" spans="1:6">
      <c r="A196" s="25" t="s">
        <v>31</v>
      </c>
      <c r="B196" s="25"/>
      <c r="C196" s="26">
        <v>3000</v>
      </c>
      <c r="D196" s="26"/>
      <c r="E196" s="20">
        <v>500</v>
      </c>
      <c r="F196" s="20"/>
    </row>
    <row r="197" spans="1:6">
      <c r="A197" s="25" t="s">
        <v>87</v>
      </c>
      <c r="B197" s="25"/>
      <c r="C197" s="20">
        <f>C198</f>
        <v>225000</v>
      </c>
      <c r="D197" s="20"/>
      <c r="E197" s="20">
        <f>E198</f>
        <v>124129.93</v>
      </c>
      <c r="F197" s="20"/>
    </row>
    <row r="198" spans="1:6">
      <c r="A198" s="25" t="s">
        <v>109</v>
      </c>
      <c r="B198" s="25"/>
      <c r="C198" s="26">
        <v>225000</v>
      </c>
      <c r="D198" s="26"/>
      <c r="E198" s="20">
        <v>124129.93</v>
      </c>
      <c r="F198" s="20"/>
    </row>
    <row r="199" spans="1:6">
      <c r="A199" s="25" t="s">
        <v>52</v>
      </c>
      <c r="B199" s="25"/>
      <c r="C199" s="20">
        <f>C200</f>
        <v>9617650</v>
      </c>
      <c r="D199" s="20"/>
      <c r="E199" s="20">
        <f>E200</f>
        <v>229934.84</v>
      </c>
      <c r="F199" s="20"/>
    </row>
    <row r="200" spans="1:6">
      <c r="A200" s="25" t="s">
        <v>53</v>
      </c>
      <c r="B200" s="25"/>
      <c r="C200" s="20">
        <f>C201+C202+C203</f>
        <v>9617650</v>
      </c>
      <c r="D200" s="20"/>
      <c r="E200" s="20">
        <f>E201+E202+E203</f>
        <v>229934.84</v>
      </c>
      <c r="F200" s="20"/>
    </row>
    <row r="201" spans="1:6">
      <c r="A201" s="25" t="s">
        <v>54</v>
      </c>
      <c r="B201" s="25"/>
      <c r="C201" s="20">
        <v>1253057</v>
      </c>
      <c r="D201" s="20"/>
      <c r="E201" s="20">
        <v>29638.54</v>
      </c>
      <c r="F201" s="20"/>
    </row>
    <row r="202" spans="1:6">
      <c r="A202" s="25" t="s">
        <v>55</v>
      </c>
      <c r="B202" s="25"/>
      <c r="C202" s="20">
        <v>8171815</v>
      </c>
      <c r="D202" s="20"/>
      <c r="E202" s="20">
        <v>193752.5</v>
      </c>
      <c r="F202" s="20"/>
    </row>
    <row r="203" spans="1:6">
      <c r="A203" s="25" t="s">
        <v>56</v>
      </c>
      <c r="B203" s="25"/>
      <c r="C203" s="20">
        <v>192778</v>
      </c>
      <c r="D203" s="20"/>
      <c r="E203" s="20">
        <v>6543.8</v>
      </c>
      <c r="F203" s="20"/>
    </row>
    <row r="204" spans="1:6">
      <c r="A204" s="25" t="s">
        <v>59</v>
      </c>
      <c r="B204" s="25"/>
      <c r="C204" s="18">
        <f t="shared" ref="C204:C209" si="13">C205</f>
        <v>1660241</v>
      </c>
      <c r="D204" s="18"/>
      <c r="E204" s="18">
        <f t="shared" ref="E204:E209" si="14">E205</f>
        <v>565.25</v>
      </c>
      <c r="F204" s="18"/>
    </row>
    <row r="205" spans="1:6">
      <c r="A205" s="25" t="s">
        <v>60</v>
      </c>
      <c r="B205" s="25"/>
      <c r="C205" s="20">
        <f t="shared" si="13"/>
        <v>1660241</v>
      </c>
      <c r="D205" s="20"/>
      <c r="E205" s="20">
        <f t="shared" si="14"/>
        <v>565.25</v>
      </c>
      <c r="F205" s="20"/>
    </row>
    <row r="206" spans="1:6">
      <c r="A206" s="25" t="s">
        <v>84</v>
      </c>
      <c r="B206" s="25"/>
      <c r="C206" s="20">
        <v>1660241</v>
      </c>
      <c r="D206" s="20"/>
      <c r="E206" s="20">
        <v>565.25</v>
      </c>
      <c r="F206" s="20"/>
    </row>
    <row r="207" spans="1:6">
      <c r="A207" s="15" t="s">
        <v>110</v>
      </c>
      <c r="B207" s="15"/>
      <c r="C207" s="15"/>
      <c r="D207" s="15"/>
      <c r="E207" s="15"/>
      <c r="F207" s="16"/>
    </row>
    <row r="208" spans="1:6">
      <c r="A208" s="25" t="s">
        <v>18</v>
      </c>
      <c r="B208" s="25"/>
      <c r="C208" s="18">
        <f t="shared" si="13"/>
        <v>300000</v>
      </c>
      <c r="D208" s="18"/>
      <c r="E208" s="18">
        <f t="shared" si="14"/>
        <v>170818.25</v>
      </c>
      <c r="F208" s="18"/>
    </row>
    <row r="209" spans="1:6">
      <c r="A209" s="25" t="s">
        <v>47</v>
      </c>
      <c r="B209" s="25"/>
      <c r="C209" s="20">
        <f t="shared" si="13"/>
        <v>300000</v>
      </c>
      <c r="D209" s="20"/>
      <c r="E209" s="20">
        <f t="shared" si="14"/>
        <v>170818.25</v>
      </c>
      <c r="F209" s="20"/>
    </row>
    <row r="210" spans="1:6">
      <c r="A210" s="25" t="s">
        <v>51</v>
      </c>
      <c r="B210" s="25"/>
      <c r="C210" s="20">
        <v>300000</v>
      </c>
      <c r="D210" s="20"/>
      <c r="E210" s="20">
        <v>170818.25</v>
      </c>
      <c r="F210" s="20"/>
    </row>
    <row r="211" spans="1:6">
      <c r="A211" s="17" t="s">
        <v>57</v>
      </c>
      <c r="B211" s="17"/>
      <c r="C211" s="18">
        <f>C212</f>
        <v>450000</v>
      </c>
      <c r="D211" s="18"/>
      <c r="E211" s="18">
        <f t="shared" ref="E211:E215" si="15">E212</f>
        <v>450000</v>
      </c>
      <c r="F211" s="18"/>
    </row>
    <row r="212" spans="1:6">
      <c r="A212" s="19" t="s">
        <v>111</v>
      </c>
      <c r="B212" s="19"/>
      <c r="C212" s="20">
        <v>450000</v>
      </c>
      <c r="D212" s="20"/>
      <c r="E212" s="20">
        <v>450000</v>
      </c>
      <c r="F212" s="20"/>
    </row>
    <row r="213" ht="38" customHeight="1" spans="1:6">
      <c r="A213" s="31" t="s">
        <v>112</v>
      </c>
      <c r="B213" s="31"/>
      <c r="C213" s="31"/>
      <c r="D213" s="31"/>
      <c r="E213" s="31"/>
      <c r="F213" s="32"/>
    </row>
    <row r="214" ht="30" customHeight="1" spans="1:6">
      <c r="A214" s="15" t="s">
        <v>113</v>
      </c>
      <c r="B214" s="15"/>
      <c r="C214" s="15"/>
      <c r="D214" s="15"/>
      <c r="E214" s="15"/>
      <c r="F214" s="16"/>
    </row>
    <row r="215" spans="1:6">
      <c r="A215" s="29" t="s">
        <v>18</v>
      </c>
      <c r="B215" s="29"/>
      <c r="C215" s="18">
        <f>C216</f>
        <v>315000</v>
      </c>
      <c r="D215" s="18"/>
      <c r="E215" s="18">
        <f t="shared" si="15"/>
        <v>163550.52</v>
      </c>
      <c r="F215" s="18"/>
    </row>
    <row r="216" spans="1:6">
      <c r="A216" s="25" t="s">
        <v>20</v>
      </c>
      <c r="B216" s="25"/>
      <c r="C216" s="20">
        <f>C217+C218+C219</f>
        <v>315000</v>
      </c>
      <c r="D216" s="20"/>
      <c r="E216" s="20">
        <f>E217+E218+E219</f>
        <v>163550.52</v>
      </c>
      <c r="F216" s="20"/>
    </row>
    <row r="217" spans="1:6">
      <c r="A217" s="25" t="s">
        <v>24</v>
      </c>
      <c r="B217" s="25"/>
      <c r="C217" s="20">
        <v>170000</v>
      </c>
      <c r="D217" s="20"/>
      <c r="E217" s="20">
        <v>56517.92</v>
      </c>
      <c r="F217" s="20"/>
    </row>
    <row r="218" spans="1:6">
      <c r="A218" s="25" t="s">
        <v>26</v>
      </c>
      <c r="B218" s="25"/>
      <c r="C218" s="20">
        <v>135000</v>
      </c>
      <c r="D218" s="20"/>
      <c r="E218" s="20">
        <v>103441.68</v>
      </c>
      <c r="F218" s="20"/>
    </row>
    <row r="219" spans="1:6">
      <c r="A219" s="25" t="s">
        <v>31</v>
      </c>
      <c r="B219" s="25"/>
      <c r="C219" s="20">
        <v>10000</v>
      </c>
      <c r="D219" s="20"/>
      <c r="E219" s="20">
        <v>3590.92</v>
      </c>
      <c r="F219" s="20"/>
    </row>
    <row r="220" spans="1:6">
      <c r="A220" s="30"/>
      <c r="B220" s="30"/>
      <c r="C220" s="30"/>
      <c r="D220" s="30"/>
      <c r="E220" s="30"/>
      <c r="F220" s="33"/>
    </row>
    <row r="221" spans="1:6">
      <c r="A221" s="30"/>
      <c r="B221" s="30"/>
      <c r="C221" s="30"/>
      <c r="D221" s="30"/>
      <c r="E221" s="30"/>
      <c r="F221" s="34" t="s">
        <v>114</v>
      </c>
    </row>
    <row r="222" spans="1:6">
      <c r="A222" s="30"/>
      <c r="B222" s="30"/>
      <c r="C222" s="30"/>
      <c r="D222" s="30"/>
      <c r="E222" s="30"/>
      <c r="F222" s="33"/>
    </row>
    <row r="223" spans="1:6">
      <c r="A223" s="30"/>
      <c r="B223" s="30"/>
      <c r="C223" s="30"/>
      <c r="D223" s="30"/>
      <c r="E223" s="30"/>
      <c r="F223" s="33"/>
    </row>
    <row r="224" spans="1:6">
      <c r="A224" s="30"/>
      <c r="B224" s="30"/>
      <c r="C224" s="30"/>
      <c r="D224" s="30"/>
      <c r="E224" s="30"/>
      <c r="F224" s="33"/>
    </row>
    <row r="225" spans="1:6">
      <c r="A225" s="30"/>
      <c r="B225" s="30"/>
      <c r="C225" s="30"/>
      <c r="D225" s="30"/>
      <c r="E225" s="30"/>
      <c r="F225" s="33"/>
    </row>
    <row r="226" spans="1:6">
      <c r="A226" s="30"/>
      <c r="B226" s="30"/>
      <c r="C226" s="30"/>
      <c r="D226" s="30"/>
      <c r="E226" s="30"/>
      <c r="F226" s="33"/>
    </row>
    <row r="227" spans="1:6">
      <c r="A227" s="30"/>
      <c r="B227" s="30"/>
      <c r="C227" s="30"/>
      <c r="D227" s="30"/>
      <c r="E227" s="30"/>
      <c r="F227" s="33"/>
    </row>
    <row r="228" spans="1:6">
      <c r="A228" s="30"/>
      <c r="B228" s="30"/>
      <c r="C228" s="30"/>
      <c r="D228" s="30"/>
      <c r="E228" s="30"/>
      <c r="F228" s="33"/>
    </row>
    <row r="229" spans="1:6">
      <c r="A229" s="30"/>
      <c r="B229" s="30"/>
      <c r="C229" s="30"/>
      <c r="D229" s="30"/>
      <c r="E229" s="30"/>
      <c r="F229" s="33"/>
    </row>
    <row r="230" spans="1:6">
      <c r="A230" s="30"/>
      <c r="B230" s="30"/>
      <c r="C230" s="30"/>
      <c r="D230" s="30"/>
      <c r="E230" s="30"/>
      <c r="F230" s="33"/>
    </row>
    <row r="231" spans="1:6">
      <c r="A231" s="30"/>
      <c r="B231" s="30"/>
      <c r="C231" s="30"/>
      <c r="D231" s="30"/>
      <c r="E231" s="30"/>
      <c r="F231" s="33"/>
    </row>
    <row r="232" spans="1:6">
      <c r="A232" s="30"/>
      <c r="B232" s="30"/>
      <c r="C232" s="30"/>
      <c r="D232" s="30"/>
      <c r="E232" s="30"/>
      <c r="F232" s="33"/>
    </row>
    <row r="233" spans="1:6">
      <c r="A233" s="30"/>
      <c r="B233" s="30"/>
      <c r="C233" s="30"/>
      <c r="D233" s="30"/>
      <c r="E233" s="30"/>
      <c r="F233" s="33"/>
    </row>
    <row r="234" spans="1:6">
      <c r="A234" s="30"/>
      <c r="B234" s="30"/>
      <c r="C234" s="30"/>
      <c r="D234" s="30"/>
      <c r="E234" s="30"/>
      <c r="F234" s="33"/>
    </row>
    <row r="235" spans="1:6">
      <c r="A235" s="30"/>
      <c r="B235" s="30"/>
      <c r="C235" s="30"/>
      <c r="D235" s="30"/>
      <c r="E235" s="30"/>
      <c r="F235" s="33"/>
    </row>
    <row r="236" spans="1:6">
      <c r="A236" s="30"/>
      <c r="B236" s="30"/>
      <c r="C236" s="30"/>
      <c r="D236" s="30"/>
      <c r="E236" s="30"/>
      <c r="F236" s="33"/>
    </row>
  </sheetData>
  <mergeCells count="591">
    <mergeCell ref="A1:C1"/>
    <mergeCell ref="B3:F3"/>
    <mergeCell ref="A5:B5"/>
    <mergeCell ref="C5:D5"/>
    <mergeCell ref="E5:F5"/>
    <mergeCell ref="A6:F6"/>
    <mergeCell ref="A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F63"/>
    <mergeCell ref="A64:B64"/>
    <mergeCell ref="C64:D64"/>
    <mergeCell ref="E64:F64"/>
    <mergeCell ref="A65:B65"/>
    <mergeCell ref="C65:D65"/>
    <mergeCell ref="E65:F65"/>
    <mergeCell ref="A66:F66"/>
    <mergeCell ref="A67:B67"/>
    <mergeCell ref="C67:D67"/>
    <mergeCell ref="E67:F67"/>
    <mergeCell ref="A68:B68"/>
    <mergeCell ref="C68:D68"/>
    <mergeCell ref="E68:F68"/>
    <mergeCell ref="A69:B69"/>
    <mergeCell ref="C69:D69"/>
    <mergeCell ref="E69:F69"/>
    <mergeCell ref="A70:F70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A76:B76"/>
    <mergeCell ref="C76:D76"/>
    <mergeCell ref="E76:F76"/>
    <mergeCell ref="A77:F77"/>
    <mergeCell ref="A78:B78"/>
    <mergeCell ref="C78:D78"/>
    <mergeCell ref="E78:F78"/>
    <mergeCell ref="A79:B79"/>
    <mergeCell ref="C79:D79"/>
    <mergeCell ref="E79:F79"/>
    <mergeCell ref="A80:B80"/>
    <mergeCell ref="C80:D80"/>
    <mergeCell ref="E80:F80"/>
    <mergeCell ref="A81:B81"/>
    <mergeCell ref="C81:D81"/>
    <mergeCell ref="E81:F81"/>
    <mergeCell ref="A82:B82"/>
    <mergeCell ref="C82:D82"/>
    <mergeCell ref="E82:F82"/>
    <mergeCell ref="A83:B83"/>
    <mergeCell ref="C83:D83"/>
    <mergeCell ref="E83:F83"/>
    <mergeCell ref="A84:B84"/>
    <mergeCell ref="C84:D84"/>
    <mergeCell ref="E84:F84"/>
    <mergeCell ref="A85:B85"/>
    <mergeCell ref="C85:D85"/>
    <mergeCell ref="E85:F85"/>
    <mergeCell ref="A86:B86"/>
    <mergeCell ref="C86:D86"/>
    <mergeCell ref="E86:F86"/>
    <mergeCell ref="A87:B87"/>
    <mergeCell ref="C87:D87"/>
    <mergeCell ref="E87:F87"/>
    <mergeCell ref="A88:B88"/>
    <mergeCell ref="C88:D88"/>
    <mergeCell ref="E88:F88"/>
    <mergeCell ref="A89:F89"/>
    <mergeCell ref="A90:B90"/>
    <mergeCell ref="C90:D90"/>
    <mergeCell ref="E90:F90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5:F95"/>
    <mergeCell ref="A96:B96"/>
    <mergeCell ref="C96:D96"/>
    <mergeCell ref="E96:F96"/>
    <mergeCell ref="A97:B97"/>
    <mergeCell ref="C97:D97"/>
    <mergeCell ref="E97:F97"/>
    <mergeCell ref="A98:B98"/>
    <mergeCell ref="C98:D98"/>
    <mergeCell ref="E98:F98"/>
    <mergeCell ref="A99:B99"/>
    <mergeCell ref="C99:D99"/>
    <mergeCell ref="E99:F99"/>
    <mergeCell ref="A100:B100"/>
    <mergeCell ref="C100:D100"/>
    <mergeCell ref="E100:F100"/>
    <mergeCell ref="A101:B101"/>
    <mergeCell ref="C101:D101"/>
    <mergeCell ref="E101:F101"/>
    <mergeCell ref="A102:B102"/>
    <mergeCell ref="C102:D102"/>
    <mergeCell ref="E102:F102"/>
    <mergeCell ref="A103:B103"/>
    <mergeCell ref="C103:D103"/>
    <mergeCell ref="E103:F103"/>
    <mergeCell ref="A104:F104"/>
    <mergeCell ref="A105:B105"/>
    <mergeCell ref="C105:D105"/>
    <mergeCell ref="E105:F105"/>
    <mergeCell ref="A106:B106"/>
    <mergeCell ref="C106:D106"/>
    <mergeCell ref="E106:F106"/>
    <mergeCell ref="A107:B107"/>
    <mergeCell ref="C107:D107"/>
    <mergeCell ref="E107:F107"/>
    <mergeCell ref="A108:F108"/>
    <mergeCell ref="A109:B109"/>
    <mergeCell ref="C109:D109"/>
    <mergeCell ref="E109:F109"/>
    <mergeCell ref="A110:B110"/>
    <mergeCell ref="C110:D110"/>
    <mergeCell ref="E110:F110"/>
    <mergeCell ref="A111:B111"/>
    <mergeCell ref="C111:D111"/>
    <mergeCell ref="E111:F111"/>
    <mergeCell ref="A112:B112"/>
    <mergeCell ref="C112:D112"/>
    <mergeCell ref="E112:F112"/>
    <mergeCell ref="A113:B113"/>
    <mergeCell ref="C113:D113"/>
    <mergeCell ref="E113:F113"/>
    <mergeCell ref="A114:B114"/>
    <mergeCell ref="C114:D114"/>
    <mergeCell ref="E114:F114"/>
    <mergeCell ref="A115:B115"/>
    <mergeCell ref="C115:D115"/>
    <mergeCell ref="E115:F115"/>
    <mergeCell ref="A116:B116"/>
    <mergeCell ref="C116:D116"/>
    <mergeCell ref="E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3:F123"/>
    <mergeCell ref="A124:B124"/>
    <mergeCell ref="C124:D124"/>
    <mergeCell ref="E124:F124"/>
    <mergeCell ref="A125:B125"/>
    <mergeCell ref="C125:D125"/>
    <mergeCell ref="E125:F125"/>
    <mergeCell ref="A126:B126"/>
    <mergeCell ref="C126:D126"/>
    <mergeCell ref="E126:F126"/>
    <mergeCell ref="A127:F127"/>
    <mergeCell ref="A128:B128"/>
    <mergeCell ref="C128:D128"/>
    <mergeCell ref="E128:F128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2:B132"/>
    <mergeCell ref="C132:D132"/>
    <mergeCell ref="E132:F132"/>
    <mergeCell ref="A133:B133"/>
    <mergeCell ref="C133:D133"/>
    <mergeCell ref="E133:F133"/>
    <mergeCell ref="A134:B134"/>
    <mergeCell ref="C134:D134"/>
    <mergeCell ref="E134:F134"/>
    <mergeCell ref="A135:B135"/>
    <mergeCell ref="C135:D135"/>
    <mergeCell ref="E135:F135"/>
    <mergeCell ref="A136:B136"/>
    <mergeCell ref="C136:D136"/>
    <mergeCell ref="E136:F136"/>
    <mergeCell ref="A138:B138"/>
    <mergeCell ref="C138:D138"/>
    <mergeCell ref="E138:F138"/>
    <mergeCell ref="A139:B139"/>
    <mergeCell ref="C139:D139"/>
    <mergeCell ref="E139:F139"/>
    <mergeCell ref="A140:F140"/>
    <mergeCell ref="A141:B141"/>
    <mergeCell ref="C141:D141"/>
    <mergeCell ref="E141:F141"/>
    <mergeCell ref="A142:B142"/>
    <mergeCell ref="C142:D142"/>
    <mergeCell ref="E142:F142"/>
    <mergeCell ref="A143:B143"/>
    <mergeCell ref="C143:D143"/>
    <mergeCell ref="E143:F143"/>
    <mergeCell ref="A144:F144"/>
    <mergeCell ref="A145:B145"/>
    <mergeCell ref="C145:D145"/>
    <mergeCell ref="E145:F145"/>
    <mergeCell ref="A146:B146"/>
    <mergeCell ref="C146:D146"/>
    <mergeCell ref="E146:F146"/>
    <mergeCell ref="A147:B147"/>
    <mergeCell ref="C147:D147"/>
    <mergeCell ref="E147:F147"/>
    <mergeCell ref="A148:B148"/>
    <mergeCell ref="C148:D148"/>
    <mergeCell ref="E148:F148"/>
    <mergeCell ref="A149:B149"/>
    <mergeCell ref="C149:D149"/>
    <mergeCell ref="E149:F149"/>
    <mergeCell ref="A150:B150"/>
    <mergeCell ref="C150:D150"/>
    <mergeCell ref="E150:F150"/>
    <mergeCell ref="A151:B151"/>
    <mergeCell ref="C151:D151"/>
    <mergeCell ref="E151:F151"/>
    <mergeCell ref="A152:B152"/>
    <mergeCell ref="C152:D152"/>
    <mergeCell ref="E152:F152"/>
    <mergeCell ref="A153:B153"/>
    <mergeCell ref="C153:D153"/>
    <mergeCell ref="E153:F153"/>
    <mergeCell ref="A154:B154"/>
    <mergeCell ref="C154:D154"/>
    <mergeCell ref="E154:F154"/>
    <mergeCell ref="A155:B155"/>
    <mergeCell ref="C155:D155"/>
    <mergeCell ref="E155:F155"/>
    <mergeCell ref="A156:F156"/>
    <mergeCell ref="A157:B157"/>
    <mergeCell ref="C157:D157"/>
    <mergeCell ref="E157:F157"/>
    <mergeCell ref="A158:B158"/>
    <mergeCell ref="C158:D158"/>
    <mergeCell ref="E158:F158"/>
    <mergeCell ref="A159:B159"/>
    <mergeCell ref="C159:D159"/>
    <mergeCell ref="E159:F159"/>
    <mergeCell ref="A160:B160"/>
    <mergeCell ref="C160:D160"/>
    <mergeCell ref="E160:F160"/>
    <mergeCell ref="A161:B161"/>
    <mergeCell ref="C161:D161"/>
    <mergeCell ref="E161:F161"/>
    <mergeCell ref="A162:B162"/>
    <mergeCell ref="C162:D162"/>
    <mergeCell ref="E162:F162"/>
    <mergeCell ref="A163:B163"/>
    <mergeCell ref="C163:D163"/>
    <mergeCell ref="E163:F163"/>
    <mergeCell ref="A164:B164"/>
    <mergeCell ref="C164:D164"/>
    <mergeCell ref="E164:F164"/>
    <mergeCell ref="A165:B165"/>
    <mergeCell ref="C165:D165"/>
    <mergeCell ref="E165:F165"/>
    <mergeCell ref="A166:B166"/>
    <mergeCell ref="C166:D166"/>
    <mergeCell ref="E166:F166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B171"/>
    <mergeCell ref="C171:D171"/>
    <mergeCell ref="E171:F171"/>
    <mergeCell ref="A172:B172"/>
    <mergeCell ref="C172:D172"/>
    <mergeCell ref="E172:F172"/>
    <mergeCell ref="A173:B173"/>
    <mergeCell ref="C173:D173"/>
    <mergeCell ref="E173:F173"/>
    <mergeCell ref="A174:F174"/>
    <mergeCell ref="A175:B175"/>
    <mergeCell ref="C175:D175"/>
    <mergeCell ref="E175:F175"/>
    <mergeCell ref="A176:B176"/>
    <mergeCell ref="C176:D176"/>
    <mergeCell ref="E176:F176"/>
    <mergeCell ref="A177:B177"/>
    <mergeCell ref="C177:D177"/>
    <mergeCell ref="E177:F177"/>
    <mergeCell ref="A178:F178"/>
    <mergeCell ref="A179:B179"/>
    <mergeCell ref="C179:D179"/>
    <mergeCell ref="E179:F179"/>
    <mergeCell ref="A180:B180"/>
    <mergeCell ref="C180:D180"/>
    <mergeCell ref="E180:F180"/>
    <mergeCell ref="A181:B181"/>
    <mergeCell ref="C181:D181"/>
    <mergeCell ref="E181:F181"/>
    <mergeCell ref="A182:B182"/>
    <mergeCell ref="C182:D182"/>
    <mergeCell ref="E182:F182"/>
    <mergeCell ref="A183:B183"/>
    <mergeCell ref="C183:D183"/>
    <mergeCell ref="E183:F183"/>
    <mergeCell ref="A184:B184"/>
    <mergeCell ref="C184:D184"/>
    <mergeCell ref="E184:F184"/>
    <mergeCell ref="A185:B185"/>
    <mergeCell ref="C185:D185"/>
    <mergeCell ref="E185:F185"/>
    <mergeCell ref="A187:B187"/>
    <mergeCell ref="C187:D187"/>
    <mergeCell ref="E187:F187"/>
    <mergeCell ref="A188:F188"/>
    <mergeCell ref="A189:B189"/>
    <mergeCell ref="C189:D189"/>
    <mergeCell ref="E189:F189"/>
    <mergeCell ref="A190:B190"/>
    <mergeCell ref="C190:D190"/>
    <mergeCell ref="E190:F190"/>
    <mergeCell ref="A191:B191"/>
    <mergeCell ref="C191:D191"/>
    <mergeCell ref="E191:F191"/>
    <mergeCell ref="A192:F192"/>
    <mergeCell ref="A193:B193"/>
    <mergeCell ref="C193:D193"/>
    <mergeCell ref="E193:F193"/>
    <mergeCell ref="A194:B194"/>
    <mergeCell ref="C194:D194"/>
    <mergeCell ref="E194:F194"/>
    <mergeCell ref="A195:B195"/>
    <mergeCell ref="C195:D195"/>
    <mergeCell ref="E195:F195"/>
    <mergeCell ref="A196:B196"/>
    <mergeCell ref="C196:D196"/>
    <mergeCell ref="E196:F196"/>
    <mergeCell ref="A197:B197"/>
    <mergeCell ref="C197:D197"/>
    <mergeCell ref="E197:F197"/>
    <mergeCell ref="A198:B198"/>
    <mergeCell ref="C198:D198"/>
    <mergeCell ref="E198:F198"/>
    <mergeCell ref="A199:B199"/>
    <mergeCell ref="C199:D199"/>
    <mergeCell ref="E199:F199"/>
    <mergeCell ref="A200:B200"/>
    <mergeCell ref="C200:D200"/>
    <mergeCell ref="E200:F200"/>
    <mergeCell ref="A201:B201"/>
    <mergeCell ref="C201:D201"/>
    <mergeCell ref="E201:F201"/>
    <mergeCell ref="A202:B202"/>
    <mergeCell ref="C202:D202"/>
    <mergeCell ref="E202:F202"/>
    <mergeCell ref="A203:B203"/>
    <mergeCell ref="C203:D203"/>
    <mergeCell ref="E203:F203"/>
    <mergeCell ref="A204:B204"/>
    <mergeCell ref="C204:D204"/>
    <mergeCell ref="E204:F204"/>
    <mergeCell ref="A205:B205"/>
    <mergeCell ref="C205:D205"/>
    <mergeCell ref="E205:F205"/>
    <mergeCell ref="A206:B206"/>
    <mergeCell ref="C206:D206"/>
    <mergeCell ref="E206:F206"/>
    <mergeCell ref="A207:F207"/>
    <mergeCell ref="A208:B208"/>
    <mergeCell ref="C208:D208"/>
    <mergeCell ref="E208:F208"/>
    <mergeCell ref="A209:B209"/>
    <mergeCell ref="C209:D209"/>
    <mergeCell ref="E209:F209"/>
    <mergeCell ref="A210:B210"/>
    <mergeCell ref="C210:D210"/>
    <mergeCell ref="E210:F210"/>
    <mergeCell ref="A211:B211"/>
    <mergeCell ref="C211:D211"/>
    <mergeCell ref="E211:F211"/>
    <mergeCell ref="A212:B212"/>
    <mergeCell ref="C212:D212"/>
    <mergeCell ref="E212:F212"/>
    <mergeCell ref="A213:F213"/>
    <mergeCell ref="A214:F214"/>
    <mergeCell ref="A215:B215"/>
    <mergeCell ref="C215:D215"/>
    <mergeCell ref="E215:F215"/>
    <mergeCell ref="A216:B216"/>
    <mergeCell ref="C216:D216"/>
    <mergeCell ref="E216:F216"/>
    <mergeCell ref="A217:B217"/>
    <mergeCell ref="C217:D217"/>
    <mergeCell ref="E217:F217"/>
    <mergeCell ref="A218:B218"/>
    <mergeCell ref="C218:D218"/>
    <mergeCell ref="E218:F218"/>
    <mergeCell ref="A219:B219"/>
    <mergeCell ref="C219:D219"/>
    <mergeCell ref="E219:F21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dana.taclit</cp:lastModifiedBy>
  <dcterms:created xsi:type="dcterms:W3CDTF">2022-07-25T05:18:00Z</dcterms:created>
  <dcterms:modified xsi:type="dcterms:W3CDTF">2022-07-25T12:58:39Z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0BE6F5E2FB204E6290833E515F2790E4</vt:lpwstr>
  </property>
  <property fmtid="{D5CDD505-2E9C-101B-9397-08002B2CF9AE}" pid="3" name="KSOProductBuildVer">
    <vt:lpwstr>1033-11.2.0.11191</vt:lpwstr>
  </property>
</Properties>
</file>