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3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<sst xmlns="http://schemas.openxmlformats.org/spreadsheetml/2006/main" count="52" uniqueCount="51">
  <si>
    <t>nr.crt</t>
  </si>
  <si>
    <t>Prioritate</t>
  </si>
  <si>
    <t>SMIS</t>
  </si>
  <si>
    <t>Valoare totala proiect- cf contract de finantare</t>
  </si>
  <si>
    <t xml:space="preserve">Valoare nerambursabila din bugetul proiectului </t>
  </si>
  <si>
    <t xml:space="preserve">Valoarea neeligibila si contributia proprie </t>
  </si>
  <si>
    <t>Valoarea majorarilor costurilor proiectului (dispozitie santier, acte normative care au modificat costurile, etc)</t>
  </si>
  <si>
    <t>Valoarea totala a proiectului ca urmare a majorarii costurilor proiectului-estimativ</t>
  </si>
  <si>
    <t>Plati efectuate</t>
  </si>
  <si>
    <t>Rest de plata</t>
  </si>
  <si>
    <t>Stadiu de executie</t>
  </si>
  <si>
    <t xml:space="preserve">Nominal </t>
  </si>
  <si>
    <t>procentual</t>
  </si>
  <si>
    <t>Valoare contributie proprie (cofinantare)</t>
  </si>
  <si>
    <t>Procentual (cofinantare)</t>
  </si>
  <si>
    <t>Valoare neeligibila</t>
  </si>
  <si>
    <t>Valoare eligibila</t>
  </si>
  <si>
    <t>Contributie proprie</t>
  </si>
  <si>
    <t>Valoare neeligibila inclusiv cresterile costurilor</t>
  </si>
  <si>
    <t>TOTAL</t>
  </si>
  <si>
    <t>Reabilitare căi de rulare ale transportului public în Municipiul Slobozia</t>
  </si>
  <si>
    <t xml:space="preserve">  SMIS 128390 </t>
  </si>
  <si>
    <t>Modernizarea Transportului Public din Mun. Slobozia</t>
  </si>
  <si>
    <t>SMIS 128393</t>
  </si>
  <si>
    <t>Sistem alternativ de mobilitate urbană utilizând stații automate de închiriere a bicicletelor în Municipiul Slobozia</t>
  </si>
  <si>
    <t>SMIS 128394</t>
  </si>
  <si>
    <t>Sistem inteligent de management al traficului și monitorizare bazat pe soluții inovative</t>
  </si>
  <si>
    <t>SMIS 128389</t>
  </si>
  <si>
    <t xml:space="preserve"> Rețea integrată de piste de biciclete pentru facilitarea mobilității alternative nepoluante</t>
  </si>
  <si>
    <t>SMIS 128396</t>
  </si>
  <si>
    <t>Realizarea unui terminal intermodal de transport al Municipiului Slobozia</t>
  </si>
  <si>
    <t>SMIS 128395</t>
  </si>
  <si>
    <t xml:space="preserve"> Reabilitarea, modernizarea și conectarea zonei pietonale dintre străzile Ialomiței și Aleea Pieții cu acces la Bulevardul Matei Basarab, la zona extinsă de mobilitate urbană</t>
  </si>
  <si>
    <t>SMIS 128391</t>
  </si>
  <si>
    <t xml:space="preserve">Cresterea mobilitatii urbane in cadrul zonei pietonale casa Armatei </t>
  </si>
  <si>
    <t>SMIS 128392</t>
  </si>
  <si>
    <t>Cresterea calitatii serviciilor sociale si asigurarea educatiei timpurii in municipiul Slobozia prin constructia si dotarea unei gradinite (zona Bora)</t>
  </si>
  <si>
    <t>SMIS 128956</t>
  </si>
  <si>
    <t>Achiziție mijloace de transport public - autobuze electrice 10 m șes, Alexandria, Brăila, Constanța, Dr. Tr. Severin, Focșani, Slobozia</t>
  </si>
  <si>
    <t>SMIS 128112</t>
  </si>
  <si>
    <t>Extinderea Centrului Multifunctional Bora pentru desfasurarea de activitati educative, culturale si recreative, adresate tuturor categoriilor de varsta</t>
  </si>
  <si>
    <t>SMIS 151978</t>
  </si>
  <si>
    <t>Amenajare loc de joacă pentru copii cartier Bora, strada Maxim Gorki</t>
  </si>
  <si>
    <t>SMIS 141230</t>
  </si>
  <si>
    <t>Construcție Complex Social Bora în Municipiul Slobozia</t>
  </si>
  <si>
    <t>SMIS 155429</t>
  </si>
  <si>
    <t>Construire de centre de colectare a deșeurilor prin aport voluntar în Municipiul Slobozia, Județul Ialomița-C3I1.A 1-PNRR</t>
  </si>
  <si>
    <t>15,00%</t>
  </si>
  <si>
    <t>Cresterea eficientei energetice-Casa de cultura Municipala Nicolae Rotaru, Slobozia-C5B2.1A-1594-PNRR</t>
  </si>
  <si>
    <t xml:space="preserve"> Cresterea eficientei energetice - Liceul Tehnologic Mihai Eminescu,  Slobozia-C5B2.1.A-1566-PNRR</t>
  </si>
  <si>
    <t>Cresterea eficientei energetice - Liceul Pedagogic Matei Basarab, Slobozia-C5B2.1A-1560-PNRR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</si>
</sst>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7" fillId="3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2" fillId="4" borderId="1" applyNumberFormat="0" applyProtection="0">
      <alignment/>
    </xf>
    <xf numFmtId="0" fontId="13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8" fillId="0" borderId="2" applyNumberFormat="0" applyFill="0" applyProtection="0">
      <alignment/>
    </xf>
    <xf numFmtId="0" fontId="11" fillId="0" borderId="4" applyNumberFormat="0" applyFill="0" applyProtection="0">
      <alignment/>
    </xf>
    <xf numFmtId="0" fontId="11" fillId="0" borderId="0" applyNumberFormat="0" applyFill="0" applyBorder="0" applyProtection="0">
      <alignment/>
    </xf>
    <xf numFmtId="0" fontId="19" fillId="8" borderId="5" applyNumberFormat="0" applyProtection="0">
      <alignment/>
    </xf>
    <xf numFmtId="0" fontId="7" fillId="9" borderId="0" applyNumberFormat="0" applyBorder="0" applyProtection="0">
      <alignment/>
    </xf>
    <xf numFmtId="0" fontId="15" fillId="10" borderId="0" applyNumberFormat="0" applyBorder="0" applyProtection="0">
      <alignment/>
    </xf>
    <xf numFmtId="0" fontId="21" fillId="11" borderId="6" applyNumberFormat="0" applyProtection="0">
      <alignment/>
    </xf>
    <xf numFmtId="0" fontId="0" fillId="12" borderId="0" applyNumberFormat="0" applyBorder="0" applyProtection="0">
      <alignment/>
    </xf>
    <xf numFmtId="0" fontId="18" fillId="11" borderId="5" applyNumberFormat="0" applyProtection="0">
      <alignment/>
    </xf>
    <xf numFmtId="0" fontId="14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6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0" fillId="0" borderId="9" xfId="0" applyBorder="1" applyAlignment="1">
      <alignment vertical="top"/>
    </xf>
    <xf numFmtId="0" fontId="3" fillId="0" borderId="9" xfId="0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/>
    </xf>
    <xf numFmtId="9" fontId="4" fillId="0" borderId="9" xfId="0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wrapText="1"/>
    </xf>
    <xf numFmtId="4" fontId="4" fillId="0" borderId="9" xfId="0" applyNumberFormat="1" applyFont="1" applyFill="1" applyBorder="1" applyAlignment="1">
      <alignment vertical="center" wrapText="1"/>
    </xf>
    <xf numFmtId="4" fontId="0" fillId="0" borderId="9" xfId="0" applyNumberFormat="1" applyFont="1" applyBorder="1" applyAlignment="1">
      <alignment horizontal="right" vertical="center"/>
    </xf>
    <xf numFmtId="9" fontId="0" fillId="0" borderId="9" xfId="0" applyNumberFormat="1" applyFont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top" wrapText="1"/>
    </xf>
    <xf numFmtId="39" fontId="4" fillId="0" borderId="9" xfId="0" applyNumberFormat="1" applyFont="1" applyFill="1" applyBorder="1" applyAlignment="1">
      <alignment vertical="center" wrapText="1"/>
    </xf>
    <xf numFmtId="9" fontId="4" fillId="0" borderId="9" xfId="0" applyNumberFormat="1" applyFont="1" applyFill="1" applyBorder="1" applyAlignment="1">
      <alignment vertical="center" wrapText="1"/>
    </xf>
    <xf numFmtId="9" fontId="4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0" fillId="0" borderId="9" xfId="0" applyBorder="1"/>
    <xf numFmtId="4" fontId="4" fillId="0" borderId="9" xfId="0" applyNumberFormat="1" applyFont="1" applyBorder="1" applyAlignment="1">
      <alignment horizontal="right" vertical="center"/>
    </xf>
    <xf numFmtId="9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" fontId="0" fillId="0" borderId="9" xfId="0" applyNumberFormat="1" applyFont="1" applyBorder="1" applyAlignment="1">
      <alignment horizontal="right" vertical="top"/>
    </xf>
    <xf numFmtId="4" fontId="0" fillId="33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vertical="top"/>
    </xf>
    <xf numFmtId="10" fontId="0" fillId="0" borderId="9" xfId="0" applyNumberFormat="1" applyFont="1" applyFill="1" applyBorder="1" applyAlignment="1">
      <alignment horizontal="right" vertical="top"/>
    </xf>
    <xf numFmtId="10" fontId="0" fillId="0" borderId="9" xfId="0" applyNumberFormat="1" applyFont="1" applyBorder="1" applyAlignment="1">
      <alignment horizontal="right" vertical="top"/>
    </xf>
    <xf numFmtId="10" fontId="4" fillId="0" borderId="9" xfId="0" applyNumberFormat="1" applyFont="1" applyFill="1" applyBorder="1" applyAlignment="1">
      <alignment horizontal="right" vertical="top"/>
    </xf>
    <xf numFmtId="10" fontId="4" fillId="0" borderId="9" xfId="0" applyNumberFormat="1" applyFont="1" applyFill="1" applyBorder="1" applyAlignment="1">
      <alignment horizontal="right" vertical="center"/>
    </xf>
    <xf numFmtId="10" fontId="0" fillId="0" borderId="9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3:S65"/>
  <sheetViews>
    <sheetView tabSelected="1" zoomScale="110" zoomScaleNormal="110" workbookViewId="0" topLeftCell="B14">
      <selection activeCell="N19" sqref="N19"/>
    </sheetView>
  </sheetViews>
  <sheetFormatPr defaultColWidth="9.00390625" defaultRowHeight="15"/>
  <cols>
    <col min="1" max="1" width="6.00390625" style="0" customWidth="1"/>
    <col min="2" max="2" width="36.28125" style="0" customWidth="1"/>
    <col min="3" max="3" width="11.7109375" style="0" customWidth="1"/>
    <col min="4" max="4" width="14.140625" style="0" customWidth="1"/>
    <col min="5" max="5" width="16.28125" style="0" customWidth="1"/>
    <col min="6" max="6" width="11.140625" style="0" customWidth="1"/>
    <col min="7" max="7" width="13.00390625" style="0" customWidth="1"/>
    <col min="8" max="8" width="11.00390625" style="0" customWidth="1"/>
    <col min="9" max="9" width="14.8515625" style="0" customWidth="1"/>
    <col min="10" max="10" width="14.28125" style="0" customWidth="1"/>
    <col min="11" max="14" width="18.00390625" style="0" customWidth="1"/>
    <col min="15" max="15" width="15.7109375" style="0" customWidth="1"/>
    <col min="16" max="17" width="18.00390625" style="0" customWidth="1"/>
    <col min="18" max="18" width="18.7109375" style="0" customWidth="1"/>
    <col min="19" max="19" width="16.421875" style="0" customWidth="1"/>
  </cols>
  <sheetData>
    <row r="3" spans="1:19" s="1" customFormat="1" ht="15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/>
      <c r="G3" s="4" t="s">
        <v>5</v>
      </c>
      <c r="H3" s="4"/>
      <c r="I3" s="4"/>
      <c r="J3" s="6" t="s">
        <v>6</v>
      </c>
      <c r="K3" s="6" t="s">
        <v>7</v>
      </c>
      <c r="L3" s="2" t="s">
        <v>8</v>
      </c>
      <c r="M3" s="2"/>
      <c r="N3" s="2"/>
      <c r="O3" s="2"/>
      <c r="P3" s="2" t="s">
        <v>9</v>
      </c>
      <c r="Q3" s="4" t="s">
        <v>10</v>
      </c>
      <c r="R3" s="43"/>
      <c r="S3" s="44"/>
    </row>
    <row r="4" spans="1:19" ht="60">
      <c r="A4" s="2"/>
      <c r="B4" s="2"/>
      <c r="C4" s="2"/>
      <c r="D4" s="3"/>
      <c r="E4" s="5" t="s">
        <v>11</v>
      </c>
      <c r="F4" s="6" t="s">
        <v>12</v>
      </c>
      <c r="G4" s="7" t="s">
        <v>13</v>
      </c>
      <c r="H4" s="6" t="s">
        <v>14</v>
      </c>
      <c r="I4" s="39" t="s">
        <v>15</v>
      </c>
      <c r="J4" s="6"/>
      <c r="K4" s="6"/>
      <c r="L4" s="6" t="s">
        <v>16</v>
      </c>
      <c r="M4" s="6" t="s">
        <v>17</v>
      </c>
      <c r="N4" s="6" t="s">
        <v>18</v>
      </c>
      <c r="O4" s="2" t="s">
        <v>19</v>
      </c>
      <c r="P4" s="2"/>
      <c r="Q4" s="4"/>
      <c r="R4" s="35"/>
      <c r="S4" s="35"/>
    </row>
    <row r="5" spans="1:19" ht="15">
      <c r="A5" s="8">
        <v>0</v>
      </c>
      <c r="B5" s="6">
        <v>1</v>
      </c>
      <c r="C5" s="9">
        <v>2</v>
      </c>
      <c r="D5" s="9">
        <v>3</v>
      </c>
      <c r="E5" s="6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5">
        <v>14</v>
      </c>
      <c r="P5" s="5">
        <v>15</v>
      </c>
      <c r="Q5" s="45">
        <v>16</v>
      </c>
      <c r="R5" s="35"/>
      <c r="S5" s="35"/>
    </row>
    <row r="6" spans="1:19" ht="45">
      <c r="A6" s="11">
        <v>1</v>
      </c>
      <c r="B6" s="12" t="s">
        <v>20</v>
      </c>
      <c r="C6" s="9" t="s">
        <v>21</v>
      </c>
      <c r="D6" s="13">
        <v>28171340.12</v>
      </c>
      <c r="E6" s="14">
        <v>27607913.61</v>
      </c>
      <c r="F6" s="15">
        <v>0.98</v>
      </c>
      <c r="G6" s="14">
        <v>563426.81</v>
      </c>
      <c r="H6" s="15">
        <v>0.02</v>
      </c>
      <c r="I6" s="28">
        <v>0</v>
      </c>
      <c r="J6" s="28">
        <v>0</v>
      </c>
      <c r="K6" s="28">
        <f>D6+J6</f>
        <v>28171340.12</v>
      </c>
      <c r="L6" s="28">
        <v>7037243.32</v>
      </c>
      <c r="M6" s="28">
        <v>143617.21</v>
      </c>
      <c r="N6" s="28">
        <v>2747990.06</v>
      </c>
      <c r="O6" s="14">
        <f>L6+M6+N6</f>
        <v>9928850.59</v>
      </c>
      <c r="P6" s="14">
        <f aca="true" t="shared" si="0" ref="P6:P22">K6-O6</f>
        <v>18242489.53</v>
      </c>
      <c r="Q6" s="46">
        <v>0.4035</v>
      </c>
      <c r="R6" s="35"/>
      <c r="S6" s="35"/>
    </row>
    <row r="7" spans="1:19" ht="30">
      <c r="A7" s="11">
        <v>2</v>
      </c>
      <c r="B7" s="16" t="s">
        <v>22</v>
      </c>
      <c r="C7" s="9" t="s">
        <v>23</v>
      </c>
      <c r="D7" s="17">
        <v>36276862.8</v>
      </c>
      <c r="E7" s="18">
        <v>32996065.7</v>
      </c>
      <c r="F7" s="19">
        <v>0.98</v>
      </c>
      <c r="G7" s="18">
        <v>673389.1</v>
      </c>
      <c r="H7" s="19">
        <v>0.02</v>
      </c>
      <c r="I7" s="18">
        <v>2607408</v>
      </c>
      <c r="J7" s="18">
        <v>6494002.74</v>
      </c>
      <c r="K7" s="40">
        <f aca="true" t="shared" si="1" ref="K7:K23">D7+J7</f>
        <v>42770865.54</v>
      </c>
      <c r="L7" s="40">
        <v>5175744.16</v>
      </c>
      <c r="M7" s="40">
        <v>149445.64</v>
      </c>
      <c r="N7" s="40">
        <v>1394528.36</v>
      </c>
      <c r="O7" s="14">
        <f aca="true" t="shared" si="2" ref="O7:O22">L7+M7+N7</f>
        <v>6719718.16</v>
      </c>
      <c r="P7" s="14">
        <f t="shared" si="0"/>
        <v>36051147.38</v>
      </c>
      <c r="Q7" s="47">
        <v>0.32</v>
      </c>
      <c r="R7" s="35"/>
      <c r="S7" s="35"/>
    </row>
    <row r="8" spans="1:19" ht="45">
      <c r="A8" s="11">
        <v>3</v>
      </c>
      <c r="B8" s="12" t="s">
        <v>24</v>
      </c>
      <c r="C8" s="9" t="s">
        <v>25</v>
      </c>
      <c r="D8" s="17">
        <v>7913940.37</v>
      </c>
      <c r="E8" s="18">
        <v>7755661.55</v>
      </c>
      <c r="F8" s="19">
        <v>0.98</v>
      </c>
      <c r="G8" s="18">
        <v>158278.82</v>
      </c>
      <c r="H8" s="19">
        <v>0.02</v>
      </c>
      <c r="I8" s="18">
        <v>0</v>
      </c>
      <c r="J8" s="18">
        <v>0</v>
      </c>
      <c r="K8" s="18">
        <f t="shared" si="1"/>
        <v>7913940.37</v>
      </c>
      <c r="L8" s="18">
        <v>194930.99</v>
      </c>
      <c r="M8" s="18">
        <v>3698.91</v>
      </c>
      <c r="N8" s="18">
        <v>0</v>
      </c>
      <c r="O8" s="14">
        <f t="shared" si="2"/>
        <v>198629.9</v>
      </c>
      <c r="P8" s="14">
        <f t="shared" si="0"/>
        <v>7715310.47</v>
      </c>
      <c r="Q8" s="47">
        <v>0.0296</v>
      </c>
      <c r="R8" s="35"/>
      <c r="S8" s="35"/>
    </row>
    <row r="9" spans="1:19" ht="45">
      <c r="A9" s="11">
        <v>4</v>
      </c>
      <c r="B9" s="12" t="s">
        <v>26</v>
      </c>
      <c r="C9" s="9" t="s">
        <v>27</v>
      </c>
      <c r="D9" s="20">
        <v>13508340.12</v>
      </c>
      <c r="E9" s="18">
        <v>12909779.08</v>
      </c>
      <c r="F9" s="19">
        <v>0.98</v>
      </c>
      <c r="G9" s="18">
        <v>263464.88</v>
      </c>
      <c r="H9" s="19">
        <v>0.02</v>
      </c>
      <c r="I9" s="18">
        <v>335096.16</v>
      </c>
      <c r="J9" s="18">
        <v>0</v>
      </c>
      <c r="K9" s="18">
        <f t="shared" si="1"/>
        <v>13508340.12</v>
      </c>
      <c r="L9" s="41">
        <v>502276.49</v>
      </c>
      <c r="M9" s="41">
        <v>10250.54</v>
      </c>
      <c r="N9" s="41">
        <v>0</v>
      </c>
      <c r="O9" s="14">
        <f t="shared" si="2"/>
        <v>512527.03</v>
      </c>
      <c r="P9" s="14">
        <f t="shared" si="0"/>
        <v>12995813.09</v>
      </c>
      <c r="Q9" s="47">
        <v>0.1699</v>
      </c>
      <c r="R9" s="35"/>
      <c r="S9" s="35"/>
    </row>
    <row r="10" spans="1:19" ht="45">
      <c r="A10" s="11">
        <v>5</v>
      </c>
      <c r="B10" s="12" t="s">
        <v>28</v>
      </c>
      <c r="C10" s="9" t="s">
        <v>29</v>
      </c>
      <c r="D10" s="13">
        <v>4051758.08</v>
      </c>
      <c r="E10" s="18">
        <v>3970722.91</v>
      </c>
      <c r="F10" s="19">
        <v>0.98</v>
      </c>
      <c r="G10" s="18">
        <v>81035.71</v>
      </c>
      <c r="H10" s="19">
        <v>0.02</v>
      </c>
      <c r="I10" s="18">
        <v>0</v>
      </c>
      <c r="J10" s="18">
        <v>762078.08</v>
      </c>
      <c r="K10" s="18">
        <f t="shared" si="1"/>
        <v>4813836.16</v>
      </c>
      <c r="L10" s="18">
        <v>2821881.4</v>
      </c>
      <c r="M10" s="18">
        <v>57589.42</v>
      </c>
      <c r="N10" s="18">
        <v>634383.72</v>
      </c>
      <c r="O10" s="14">
        <f t="shared" si="2"/>
        <v>3513854.54</v>
      </c>
      <c r="P10" s="14">
        <f t="shared" si="0"/>
        <v>1299981.62</v>
      </c>
      <c r="Q10" s="47">
        <v>0.8329</v>
      </c>
      <c r="R10" s="35"/>
      <c r="S10" s="35"/>
    </row>
    <row r="11" spans="1:19" ht="30">
      <c r="A11" s="11">
        <v>6</v>
      </c>
      <c r="B11" s="12" t="s">
        <v>30</v>
      </c>
      <c r="C11" s="9" t="s">
        <v>31</v>
      </c>
      <c r="D11" s="13">
        <v>4653316.07</v>
      </c>
      <c r="E11" s="18">
        <v>4560249.78</v>
      </c>
      <c r="F11" s="19">
        <v>0.98</v>
      </c>
      <c r="G11" s="18">
        <v>93066.29</v>
      </c>
      <c r="H11" s="19">
        <v>0.02</v>
      </c>
      <c r="I11" s="18">
        <v>1104856.75</v>
      </c>
      <c r="J11" s="18">
        <v>256592.58</v>
      </c>
      <c r="K11" s="18">
        <f t="shared" si="1"/>
        <v>4909908.65</v>
      </c>
      <c r="L11" s="18">
        <v>301817.17</v>
      </c>
      <c r="M11" s="18">
        <v>7246.56</v>
      </c>
      <c r="N11" s="18">
        <v>33533.09</v>
      </c>
      <c r="O11" s="14">
        <f t="shared" si="2"/>
        <v>342596.82</v>
      </c>
      <c r="P11" s="14">
        <f t="shared" si="0"/>
        <v>4567311.83</v>
      </c>
      <c r="Q11" s="47">
        <v>0.4</v>
      </c>
      <c r="R11" s="35"/>
      <c r="S11" s="35"/>
    </row>
    <row r="12" spans="1:19" ht="75">
      <c r="A12" s="11">
        <v>7</v>
      </c>
      <c r="B12" s="21" t="s">
        <v>32</v>
      </c>
      <c r="C12" s="8" t="s">
        <v>33</v>
      </c>
      <c r="D12" s="18">
        <v>10135239.76</v>
      </c>
      <c r="E12" s="18">
        <v>9932534.95</v>
      </c>
      <c r="F12" s="19">
        <v>0.98</v>
      </c>
      <c r="G12" s="18">
        <v>202704.81</v>
      </c>
      <c r="H12" s="19">
        <v>0.02</v>
      </c>
      <c r="I12" s="18">
        <v>0</v>
      </c>
      <c r="J12" s="18">
        <v>1908304.54</v>
      </c>
      <c r="K12" s="18">
        <f t="shared" si="1"/>
        <v>12043544.3</v>
      </c>
      <c r="L12" s="18">
        <v>2427792.59</v>
      </c>
      <c r="M12" s="18">
        <v>49546.79</v>
      </c>
      <c r="N12" s="18">
        <v>598246.21</v>
      </c>
      <c r="O12" s="14">
        <f t="shared" si="2"/>
        <v>3075585.59</v>
      </c>
      <c r="P12" s="14">
        <f t="shared" si="0"/>
        <v>8967958.71</v>
      </c>
      <c r="Q12" s="47">
        <v>0.2517</v>
      </c>
      <c r="R12" s="35"/>
      <c r="S12" s="35"/>
    </row>
    <row r="13" spans="1:19" ht="30">
      <c r="A13" s="11">
        <v>8</v>
      </c>
      <c r="B13" s="16" t="s">
        <v>34</v>
      </c>
      <c r="C13" s="9" t="s">
        <v>35</v>
      </c>
      <c r="D13" s="13">
        <v>8001755.43</v>
      </c>
      <c r="E13" s="14">
        <v>6829598.67</v>
      </c>
      <c r="F13" s="15">
        <v>0.98</v>
      </c>
      <c r="G13" s="14">
        <v>139379.56</v>
      </c>
      <c r="H13" s="15">
        <v>0.02</v>
      </c>
      <c r="I13" s="14">
        <v>1032777.2</v>
      </c>
      <c r="J13" s="28">
        <v>0</v>
      </c>
      <c r="K13" s="28">
        <f t="shared" si="1"/>
        <v>8001755.43</v>
      </c>
      <c r="L13" s="28">
        <v>2929369.97</v>
      </c>
      <c r="M13" s="28">
        <v>59783.06</v>
      </c>
      <c r="N13" s="28">
        <v>688780.91</v>
      </c>
      <c r="O13" s="14">
        <f t="shared" si="2"/>
        <v>3677933.94</v>
      </c>
      <c r="P13" s="14">
        <f t="shared" si="0"/>
        <v>4323821.49</v>
      </c>
      <c r="Q13" s="48">
        <v>0.4515</v>
      </c>
      <c r="R13" s="35"/>
      <c r="S13" s="35"/>
    </row>
    <row r="14" spans="1:19" ht="60">
      <c r="A14" s="11">
        <v>9</v>
      </c>
      <c r="B14" s="12" t="s">
        <v>36</v>
      </c>
      <c r="C14" s="9" t="s">
        <v>37</v>
      </c>
      <c r="D14" s="17">
        <v>2841271.72</v>
      </c>
      <c r="E14" s="18">
        <v>2106636.15</v>
      </c>
      <c r="F14" s="19">
        <v>0.98</v>
      </c>
      <c r="G14" s="18">
        <v>42992.57</v>
      </c>
      <c r="H14" s="19">
        <v>0.02</v>
      </c>
      <c r="I14" s="18">
        <v>691643</v>
      </c>
      <c r="J14" s="18">
        <v>2843815.76</v>
      </c>
      <c r="K14" s="18">
        <f t="shared" si="1"/>
        <v>5685087.48</v>
      </c>
      <c r="L14" s="18">
        <v>492763.32</v>
      </c>
      <c r="M14" s="18">
        <v>10056.38</v>
      </c>
      <c r="N14" s="18">
        <v>457432.76</v>
      </c>
      <c r="O14" s="14">
        <f t="shared" si="2"/>
        <v>960252.46</v>
      </c>
      <c r="P14" s="14">
        <f t="shared" si="0"/>
        <v>4724835.02</v>
      </c>
      <c r="Q14" s="46">
        <v>0.0743</v>
      </c>
      <c r="R14" s="35"/>
      <c r="S14" s="35"/>
    </row>
    <row r="15" spans="1:19" ht="60">
      <c r="A15" s="11">
        <v>10</v>
      </c>
      <c r="B15" s="16" t="s">
        <v>38</v>
      </c>
      <c r="C15" s="9" t="s">
        <v>39</v>
      </c>
      <c r="D15" s="13">
        <v>18920854.45</v>
      </c>
      <c r="E15" s="18">
        <v>16068584.16</v>
      </c>
      <c r="F15" s="19">
        <v>0.98</v>
      </c>
      <c r="G15" s="18">
        <v>327930.29</v>
      </c>
      <c r="H15" s="19">
        <v>0.02</v>
      </c>
      <c r="I15" s="18">
        <v>2524340</v>
      </c>
      <c r="J15" s="18">
        <v>2924463.7</v>
      </c>
      <c r="K15" s="18">
        <f t="shared" si="1"/>
        <v>21845318.15</v>
      </c>
      <c r="L15" s="18">
        <v>1725853.65</v>
      </c>
      <c r="M15" s="18">
        <v>35221.5</v>
      </c>
      <c r="N15" s="18">
        <v>325171.51</v>
      </c>
      <c r="O15" s="14">
        <f t="shared" si="2"/>
        <v>2086246.66</v>
      </c>
      <c r="P15" s="14">
        <f t="shared" si="0"/>
        <v>19759071.49</v>
      </c>
      <c r="Q15" s="46">
        <v>0.2</v>
      </c>
      <c r="R15" s="35"/>
      <c r="S15" s="35"/>
    </row>
    <row r="16" spans="1:19" ht="60">
      <c r="A16" s="11">
        <v>11</v>
      </c>
      <c r="B16" s="16" t="s">
        <v>40</v>
      </c>
      <c r="C16" s="9" t="s">
        <v>41</v>
      </c>
      <c r="D16" s="13">
        <v>2385224.45</v>
      </c>
      <c r="E16" s="18">
        <v>2199391.22</v>
      </c>
      <c r="F16" s="19">
        <v>0.98</v>
      </c>
      <c r="G16" s="18">
        <v>44885.53</v>
      </c>
      <c r="H16" s="19">
        <v>0.02</v>
      </c>
      <c r="I16" s="18">
        <v>140947.7</v>
      </c>
      <c r="J16" s="18">
        <v>99174.49</v>
      </c>
      <c r="K16" s="18">
        <f t="shared" si="1"/>
        <v>2484398.94</v>
      </c>
      <c r="L16" s="41">
        <v>78297.65</v>
      </c>
      <c r="M16" s="41">
        <v>1597.91</v>
      </c>
      <c r="N16" s="41">
        <v>108949.19</v>
      </c>
      <c r="O16" s="14">
        <f t="shared" si="2"/>
        <v>188844.75</v>
      </c>
      <c r="P16" s="14">
        <f t="shared" si="0"/>
        <v>2295554.19</v>
      </c>
      <c r="Q16" s="46">
        <v>0.12</v>
      </c>
      <c r="R16" s="35"/>
      <c r="S16" s="35"/>
    </row>
    <row r="17" spans="1:19" ht="30">
      <c r="A17" s="11">
        <v>12</v>
      </c>
      <c r="B17" s="12" t="s">
        <v>42</v>
      </c>
      <c r="C17" s="9" t="s">
        <v>43</v>
      </c>
      <c r="D17" s="22">
        <v>918162.31</v>
      </c>
      <c r="E17" s="17">
        <v>893884.76</v>
      </c>
      <c r="F17" s="23">
        <v>0.98</v>
      </c>
      <c r="G17" s="17">
        <v>18363.25</v>
      </c>
      <c r="H17" s="24">
        <v>0.02</v>
      </c>
      <c r="I17" s="17">
        <v>17521</v>
      </c>
      <c r="J17" s="17">
        <v>822171.28</v>
      </c>
      <c r="K17" s="40">
        <f t="shared" si="1"/>
        <v>1740333.59</v>
      </c>
      <c r="L17" s="40">
        <v>65584.54</v>
      </c>
      <c r="M17" s="40">
        <v>1338.46</v>
      </c>
      <c r="N17" s="40">
        <v>0</v>
      </c>
      <c r="O17" s="14">
        <f t="shared" si="2"/>
        <v>66923</v>
      </c>
      <c r="P17" s="14">
        <f t="shared" si="0"/>
        <v>1673410.59</v>
      </c>
      <c r="Q17" s="46">
        <v>0.1018</v>
      </c>
      <c r="R17" s="35"/>
      <c r="S17" s="35"/>
    </row>
    <row r="18" spans="1:19" ht="30">
      <c r="A18" s="11">
        <v>13</v>
      </c>
      <c r="B18" s="12" t="s">
        <v>44</v>
      </c>
      <c r="C18" s="9" t="s">
        <v>45</v>
      </c>
      <c r="D18" s="13">
        <v>18621708.95</v>
      </c>
      <c r="E18" s="18">
        <v>15822668.21</v>
      </c>
      <c r="F18" s="19">
        <v>0.98</v>
      </c>
      <c r="G18" s="18">
        <v>322911.62</v>
      </c>
      <c r="H18" s="19">
        <v>0.02</v>
      </c>
      <c r="I18" s="18">
        <v>2476129.12</v>
      </c>
      <c r="J18" s="18">
        <v>27965.02</v>
      </c>
      <c r="K18" s="18">
        <f t="shared" si="1"/>
        <v>18649673.97</v>
      </c>
      <c r="L18" s="41">
        <v>159763.27</v>
      </c>
      <c r="M18" s="41">
        <v>3260.45</v>
      </c>
      <c r="N18" s="41">
        <v>11795.32</v>
      </c>
      <c r="O18" s="14">
        <f t="shared" si="2"/>
        <v>174819.04</v>
      </c>
      <c r="P18" s="14">
        <f t="shared" si="0"/>
        <v>18474854.93</v>
      </c>
      <c r="Q18" s="46">
        <v>0.081</v>
      </c>
      <c r="R18" s="35"/>
      <c r="S18" s="35"/>
    </row>
    <row r="19" spans="1:19" ht="60">
      <c r="A19" s="11">
        <v>14</v>
      </c>
      <c r="B19" s="12" t="s">
        <v>46</v>
      </c>
      <c r="C19" s="25"/>
      <c r="D19" s="14">
        <v>9117573</v>
      </c>
      <c r="E19" s="14">
        <v>9117573</v>
      </c>
      <c r="F19" s="15">
        <v>1</v>
      </c>
      <c r="G19" s="14">
        <v>0</v>
      </c>
      <c r="H19" s="26">
        <v>0</v>
      </c>
      <c r="I19" s="14">
        <v>0</v>
      </c>
      <c r="J19" s="14"/>
      <c r="K19" s="18">
        <f t="shared" si="1"/>
        <v>9117573</v>
      </c>
      <c r="L19" s="41">
        <v>11005</v>
      </c>
      <c r="M19" s="41">
        <v>0</v>
      </c>
      <c r="N19" s="41">
        <v>0</v>
      </c>
      <c r="O19" s="14">
        <f t="shared" si="2"/>
        <v>11005</v>
      </c>
      <c r="P19" s="14">
        <f t="shared" si="0"/>
        <v>9106568</v>
      </c>
      <c r="Q19" s="49" t="s">
        <v>47</v>
      </c>
      <c r="R19" s="35"/>
      <c r="S19" s="35"/>
    </row>
    <row r="20" spans="1:19" ht="45">
      <c r="A20" s="11">
        <v>15</v>
      </c>
      <c r="B20" s="21" t="s">
        <v>48</v>
      </c>
      <c r="C20" s="27"/>
      <c r="D20" s="28">
        <v>2518242.63</v>
      </c>
      <c r="E20" s="28">
        <v>2518242.63</v>
      </c>
      <c r="F20" s="29">
        <v>1</v>
      </c>
      <c r="G20" s="28">
        <v>0</v>
      </c>
      <c r="H20" s="30">
        <v>0</v>
      </c>
      <c r="I20" s="28">
        <v>0</v>
      </c>
      <c r="J20" s="28">
        <v>217404.02</v>
      </c>
      <c r="K20" s="18">
        <f t="shared" si="1"/>
        <v>2735646.65</v>
      </c>
      <c r="L20" s="18">
        <v>66402</v>
      </c>
      <c r="M20" s="18">
        <v>0</v>
      </c>
      <c r="N20" s="18">
        <v>12000</v>
      </c>
      <c r="O20" s="14">
        <f t="shared" si="2"/>
        <v>78402</v>
      </c>
      <c r="P20" s="14">
        <f t="shared" si="0"/>
        <v>2657244.65</v>
      </c>
      <c r="Q20" s="47">
        <v>0.1</v>
      </c>
      <c r="R20" s="35"/>
      <c r="S20" s="35"/>
    </row>
    <row r="21" spans="1:19" ht="45">
      <c r="A21" s="11">
        <v>16</v>
      </c>
      <c r="B21" s="16" t="s">
        <v>49</v>
      </c>
      <c r="C21" s="27"/>
      <c r="D21" s="28">
        <v>16960119.24</v>
      </c>
      <c r="E21" s="28">
        <v>16960119.24</v>
      </c>
      <c r="F21" s="29">
        <v>1</v>
      </c>
      <c r="G21" s="28">
        <v>0</v>
      </c>
      <c r="H21" s="30">
        <v>0</v>
      </c>
      <c r="I21" s="28">
        <v>0</v>
      </c>
      <c r="J21" s="28">
        <v>1661183.98</v>
      </c>
      <c r="K21" s="18">
        <f t="shared" si="1"/>
        <v>18621303.22</v>
      </c>
      <c r="L21" s="18">
        <v>81158</v>
      </c>
      <c r="M21" s="18">
        <v>0</v>
      </c>
      <c r="N21" s="18">
        <v>12365.22</v>
      </c>
      <c r="O21" s="14">
        <f t="shared" si="2"/>
        <v>93523.22</v>
      </c>
      <c r="P21" s="14">
        <f t="shared" si="0"/>
        <v>18527780</v>
      </c>
      <c r="Q21" s="47">
        <v>0.1</v>
      </c>
      <c r="R21" s="35"/>
      <c r="S21" s="35"/>
    </row>
    <row r="22" spans="1:19" ht="45">
      <c r="A22" s="11">
        <v>17</v>
      </c>
      <c r="B22" s="16" t="s">
        <v>50</v>
      </c>
      <c r="C22" s="27"/>
      <c r="D22" s="28">
        <v>5312280.51</v>
      </c>
      <c r="E22" s="28">
        <v>5312280.51</v>
      </c>
      <c r="F22" s="29">
        <v>1</v>
      </c>
      <c r="G22" s="28">
        <v>0</v>
      </c>
      <c r="H22" s="30">
        <v>0</v>
      </c>
      <c r="I22" s="28">
        <v>0</v>
      </c>
      <c r="J22" s="28">
        <v>464668.96</v>
      </c>
      <c r="K22" s="18">
        <f t="shared" si="1"/>
        <v>5776949.47</v>
      </c>
      <c r="L22" s="18">
        <v>95914</v>
      </c>
      <c r="M22" s="18">
        <v>0</v>
      </c>
      <c r="N22" s="18">
        <v>12000</v>
      </c>
      <c r="O22" s="14">
        <f t="shared" si="2"/>
        <v>107914</v>
      </c>
      <c r="P22" s="14">
        <f t="shared" si="0"/>
        <v>5669035.47</v>
      </c>
      <c r="Q22" s="50">
        <v>0.1</v>
      </c>
      <c r="R22" s="35"/>
      <c r="S22" s="35"/>
    </row>
    <row r="23" spans="1:19" ht="15">
      <c r="A23" s="11"/>
      <c r="B23" s="21" t="s">
        <v>19</v>
      </c>
      <c r="C23" s="27"/>
      <c r="D23" s="31">
        <f>SUM(D6:D22)</f>
        <v>190307990.01</v>
      </c>
      <c r="E23" s="31">
        <f>SUM(E6:E22)</f>
        <v>177561906.13</v>
      </c>
      <c r="F23" s="32"/>
      <c r="G23" s="31">
        <f>SUM(G6:G22)</f>
        <v>2931829.24</v>
      </c>
      <c r="H23" s="32"/>
      <c r="I23" s="31">
        <f>SUM(I6:I22)</f>
        <v>10930718.93</v>
      </c>
      <c r="J23" s="31">
        <f>SUM(J6:J22)</f>
        <v>18481825.15</v>
      </c>
      <c r="K23" s="42">
        <f t="shared" si="1"/>
        <v>208789815.16</v>
      </c>
      <c r="L23" s="42">
        <f>SUM(L6:L22)</f>
        <v>24167797.52</v>
      </c>
      <c r="M23" s="42">
        <f>SUM(M6:M22)</f>
        <v>532652.83</v>
      </c>
      <c r="N23" s="42">
        <f>SUM(N6:N22)</f>
        <v>7037176.35</v>
      </c>
      <c r="O23" s="42">
        <f>SUM(O6:O22)</f>
        <v>31737626.7</v>
      </c>
      <c r="P23" s="42">
        <f>SUM(P6:P22)</f>
        <v>177052188.46</v>
      </c>
      <c r="Q23" s="51"/>
      <c r="R23" s="52"/>
      <c r="S23" s="52"/>
    </row>
    <row r="24" spans="1:17" ht="15">
      <c r="A24" s="33"/>
      <c r="B24" s="34"/>
      <c r="C24" s="35"/>
      <c r="D24" s="35"/>
      <c r="E24" s="36"/>
      <c r="F24" s="33"/>
      <c r="G24" s="33"/>
      <c r="H24" s="37"/>
      <c r="I24" s="37"/>
      <c r="J24" s="37"/>
      <c r="K24" s="37"/>
      <c r="L24" s="37"/>
      <c r="M24" s="37"/>
      <c r="N24" s="37"/>
      <c r="O24" s="37"/>
      <c r="P24" s="37"/>
      <c r="Q24" s="53"/>
    </row>
    <row r="25" spans="1:17" ht="15">
      <c r="A25" s="33"/>
      <c r="B25" s="34"/>
      <c r="C25" s="38"/>
      <c r="D25" s="38"/>
      <c r="E25" s="36"/>
      <c r="F25" s="33"/>
      <c r="G25" s="33"/>
      <c r="H25" s="37"/>
      <c r="I25" s="37"/>
      <c r="J25" s="37"/>
      <c r="K25" s="37"/>
      <c r="L25" s="37"/>
      <c r="M25" s="37"/>
      <c r="N25" s="37"/>
      <c r="O25" s="37"/>
      <c r="P25" s="37"/>
      <c r="Q25" s="53"/>
    </row>
    <row r="26" spans="1:17" ht="15">
      <c r="A26" s="33"/>
      <c r="B26" s="34"/>
      <c r="C26" s="35"/>
      <c r="D26" s="35"/>
      <c r="E26" s="36"/>
      <c r="F26" s="33"/>
      <c r="G26" s="33"/>
      <c r="H26" s="37"/>
      <c r="I26" s="37"/>
      <c r="J26" s="37"/>
      <c r="K26" s="37"/>
      <c r="L26" s="37"/>
      <c r="M26" s="37"/>
      <c r="N26" s="37"/>
      <c r="O26" s="37"/>
      <c r="P26" s="37"/>
      <c r="Q26" s="53"/>
    </row>
    <row r="27" spans="1:17" ht="15">
      <c r="A27" s="33"/>
      <c r="B27" s="34"/>
      <c r="C27" s="35"/>
      <c r="D27" s="35"/>
      <c r="E27" s="36"/>
      <c r="F27" s="33"/>
      <c r="G27" s="33"/>
      <c r="H27" s="37"/>
      <c r="I27" s="37"/>
      <c r="J27" s="37"/>
      <c r="K27" s="37"/>
      <c r="L27" s="37"/>
      <c r="M27" s="37"/>
      <c r="N27" s="37"/>
      <c r="O27" s="37"/>
      <c r="P27" s="37"/>
      <c r="Q27" s="53"/>
    </row>
    <row r="28" spans="1:17" ht="15">
      <c r="A28" s="33"/>
      <c r="B28" s="34"/>
      <c r="C28" s="35"/>
      <c r="D28" s="35"/>
      <c r="E28" s="36"/>
      <c r="F28" s="33"/>
      <c r="G28" s="33"/>
      <c r="H28" s="37"/>
      <c r="I28" s="37"/>
      <c r="J28" s="37"/>
      <c r="K28" s="37"/>
      <c r="L28" s="37"/>
      <c r="M28" s="37"/>
      <c r="N28" s="37"/>
      <c r="O28" s="37"/>
      <c r="P28" s="37"/>
      <c r="Q28" s="54"/>
    </row>
    <row r="29" spans="1:17" ht="15">
      <c r="A29" s="33"/>
      <c r="B29" s="34"/>
      <c r="C29" s="33"/>
      <c r="D29" s="3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55"/>
    </row>
    <row r="30" spans="1:17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</sheetData>
  <mergeCells count="11">
    <mergeCell ref="E3:F3"/>
    <mergeCell ref="G3:I3"/>
    <mergeCell ref="L3:O3"/>
    <mergeCell ref="A3:A4"/>
    <mergeCell ref="B3:B4"/>
    <mergeCell ref="C3:C4"/>
    <mergeCell ref="D3:D4"/>
    <mergeCell ref="J3:J4"/>
    <mergeCell ref="K3:K4"/>
    <mergeCell ref="P3:P4"/>
    <mergeCell ref="Q3:Q4"/>
  </mergeCells>
  <printOptions/>
  <pageMargins left="0.7" right="0.7" top="0.75" bottom="0.75" header="0.3" footer="0.3"/>
  <pageSetup fitToHeight="1" fitToWidth="1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Visan</dc:creator>
  <cp:keywords/>
  <dc:description/>
  <cp:lastModifiedBy>GeorgicaDulvar</cp:lastModifiedBy>
  <dcterms:created xsi:type="dcterms:W3CDTF">2023-07-06T10:13:00Z</dcterms:created>
  <dcterms:modified xsi:type="dcterms:W3CDTF">2023-07-26T10:43:48Z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F1805A2324B24707BBBCEEA72320DA36</vt:lpwstr>
  </property>
  <property fmtid="{D5CDD505-2E9C-101B-9397-08002B2CF9AE}" pid="3" name="KSOProductBuildVer">
    <vt:lpwstr>1033-11.2.0.11537</vt:lpwstr>
  </property>
</Properties>
</file>