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120" activeTab="0"/>
  </bookViews>
  <sheets>
    <sheet name="Privat" sheetId="1" r:id="rId1"/>
    <sheet name="Public UAT" sheetId="3" r:id="rId2"/>
    <sheet name="Public STAT" sheetId="2" r:id="rId3"/>
  </sheets>
  <definedNames>
    <definedName name="_xlnm._FilterDatabase" localSheetId="0" hidden="1">'Privat'!$A$2:$M$176</definedName>
    <definedName name="_xlnm._FilterDatabase" localSheetId="1" hidden="1">'Public UAT'!$A$2:$M$23</definedName>
    <definedName name="_xlnm._FilterDatabase" localSheetId="2" hidden="1">'Public STAT'!$A$2:$M$8</definedName>
    <definedName name="_xlnm.Print_Area" localSheetId="0">'Privat'!$A$1:$M$176</definedName>
    <definedName name="_xlnm.Print_Titles" localSheetId="0">'Privat'!$2:$2</definedName>
  </definedNames>
  <calcPr calcId="191029"/>
  <extLst/>
</workbook>
</file>

<file path=xl/sharedStrings.xml><?xml version="1.0" encoding="utf-8"?>
<sst xmlns="http://schemas.openxmlformats.org/spreadsheetml/2006/main" count="1296" uniqueCount="264">
  <si>
    <t xml:space="preserve">LISTA cuprinzând imobilele proprietate privată care fac parte din coridorul de expropriere al lucrării de utilitate publica de interes national “Varianta de Ocolire Slobozia" aflate pe raza UAT Slobozia jud.Ialomita proprietarii sau detinatorii acestora </t>
  </si>
  <si>
    <t>Nr lot</t>
  </si>
  <si>
    <t>Judet</t>
  </si>
  <si>
    <t>UAT</t>
  </si>
  <si>
    <t>Proprietar</t>
  </si>
  <si>
    <t xml:space="preserve"> arla</t>
  </si>
  <si>
    <t xml:space="preserve"> arcela</t>
  </si>
  <si>
    <t>Categorie de folosinta</t>
  </si>
  <si>
    <t>Destinatie teren Intravilan/Extravilan</t>
  </si>
  <si>
    <t>IE/Nr.Cad</t>
  </si>
  <si>
    <t>Suprafata mp.</t>
  </si>
  <si>
    <t>Suprafata imobil (mp)</t>
  </si>
  <si>
    <t>Suprafata de expropriat (mp)</t>
  </si>
  <si>
    <t>Valoare de piață lei/mp rezultată din anexe și calcule sau grile notariale</t>
  </si>
  <si>
    <t>Valoare totala de piață cf grile notariale
 (lei)</t>
  </si>
  <si>
    <t>Valoarea prejudiciului cauzat  proprietarului (lei)</t>
  </si>
  <si>
    <t>Valoarea de despagubire conform Legii 255/2010 (Lei)</t>
  </si>
  <si>
    <t>Ialomita</t>
  </si>
  <si>
    <t>Slobozia</t>
  </si>
  <si>
    <t>VOINEA ION</t>
  </si>
  <si>
    <t>ARABIL</t>
  </si>
  <si>
    <t>EXTRAVILAN</t>
  </si>
  <si>
    <t>S.C. MUNTENIA 18 PHB S.R.L.</t>
  </si>
  <si>
    <t>VOINEA MARCEL, SULER ATENA</t>
  </si>
  <si>
    <t>DRAGOMIR CLEOPATRA, DRAGOMIR CORNELIU</t>
  </si>
  <si>
    <t xml:space="preserve"> 256/1</t>
  </si>
  <si>
    <t xml:space="preserve"> 256/3</t>
  </si>
  <si>
    <t>SCHITUL SFANTUL GHEORGHE AMARA</t>
  </si>
  <si>
    <t xml:space="preserve"> 256/5</t>
  </si>
  <si>
    <t xml:space="preserve"> 256/6</t>
  </si>
  <si>
    <t>ARON NICOLAE, ARON MARIA, ARON DANIEL, ARON VALENTIN, ARON SIMONA, ARON NICOLETA, ARON PETRE, GRAUNTEANU VIORICA, NEBUNU IULIEANA, DRAGAN VIORICA</t>
  </si>
  <si>
    <t>S.C. TRITIPAN S.R.L.</t>
  </si>
  <si>
    <t>MIHAI SEVASTITA</t>
  </si>
  <si>
    <t xml:space="preserve"> 256/2</t>
  </si>
  <si>
    <t xml:space="preserve">  1/21/2</t>
  </si>
  <si>
    <t>NAE CONSTANTIN</t>
  </si>
  <si>
    <t xml:space="preserve">  1/21/1</t>
  </si>
  <si>
    <t>S.C. SOLPROIECT S.A.</t>
  </si>
  <si>
    <t xml:space="preserve">  1/20</t>
  </si>
  <si>
    <t>GHEORGHE CONSTANTIN</t>
  </si>
  <si>
    <t xml:space="preserve"> 1/19</t>
  </si>
  <si>
    <t>DRAGAN CLAUDIA</t>
  </si>
  <si>
    <t xml:space="preserve"> 1/18</t>
  </si>
  <si>
    <t>S.C. SOLPROIECT S.A. SLOBOZIA</t>
  </si>
  <si>
    <t xml:space="preserve"> 1/17</t>
  </si>
  <si>
    <t xml:space="preserve"> 1/16</t>
  </si>
  <si>
    <t>DUMITRU MARGARETA</t>
  </si>
  <si>
    <t xml:space="preserve"> 1/15</t>
  </si>
  <si>
    <t>IONITA VIOREL, IONITA GEORGETA</t>
  </si>
  <si>
    <t xml:space="preserve"> 1/14</t>
  </si>
  <si>
    <t>CALIN TEODORA MONICA, CALIN VIOREL</t>
  </si>
  <si>
    <t xml:space="preserve"> 1/13</t>
  </si>
  <si>
    <t>BICA MARIANA, BICA ALEXANDRU</t>
  </si>
  <si>
    <t xml:space="preserve"> 1/12</t>
  </si>
  <si>
    <t>MACEASA ANA</t>
  </si>
  <si>
    <t xml:space="preserve"> 1/11</t>
  </si>
  <si>
    <t>BOCU EMIL</t>
  </si>
  <si>
    <t xml:space="preserve"> 1/10</t>
  </si>
  <si>
    <t>NEDELCU ANA</t>
  </si>
  <si>
    <t xml:space="preserve"> 1/9</t>
  </si>
  <si>
    <t xml:space="preserve"> 1/8</t>
  </si>
  <si>
    <t xml:space="preserve"> 1/6</t>
  </si>
  <si>
    <t>DAVID COSTACHE</t>
  </si>
  <si>
    <t xml:space="preserve"> 1/5</t>
  </si>
  <si>
    <t>ANGHEL GEORGE MALIN</t>
  </si>
  <si>
    <t xml:space="preserve"> 1/4</t>
  </si>
  <si>
    <t>MUNTEANU MIHAI</t>
  </si>
  <si>
    <t xml:space="preserve"> 256/2 </t>
  </si>
  <si>
    <t xml:space="preserve"> 1/3</t>
  </si>
  <si>
    <t xml:space="preserve"> 1/2</t>
  </si>
  <si>
    <t>MUNTEANU ALEXANDRU</t>
  </si>
  <si>
    <t xml:space="preserve"> 1/1</t>
  </si>
  <si>
    <t>CIOBANU ADRIAN</t>
  </si>
  <si>
    <t>SARACACEANU STERIANA</t>
  </si>
  <si>
    <t>CUTULEA TASCU, CUTULEA ELENA</t>
  </si>
  <si>
    <t xml:space="preserve"> 53/1</t>
  </si>
  <si>
    <t>RADUTA VICA</t>
  </si>
  <si>
    <t>RADU ANA, CARTOJAN MIHAELA, DESPINOIU RADU OANA</t>
  </si>
  <si>
    <t>RADU ION</t>
  </si>
  <si>
    <t>ROMAN MIRCEA</t>
  </si>
  <si>
    <t>PAIU COSTACHE</t>
  </si>
  <si>
    <t>PARISCU FLORICA, PARISCU MIHAI</t>
  </si>
  <si>
    <t>PUCHIANU MARIA</t>
  </si>
  <si>
    <t>PUCHIANU DOBRE</t>
  </si>
  <si>
    <t>PAPACU ATANASE</t>
  </si>
  <si>
    <t>PIHA MARIA</t>
  </si>
  <si>
    <t>CIORTAN CORNEL, CIORTAN MIHAELA MARIA</t>
  </si>
  <si>
    <t>TONT GHEORGHE, TONT OCTAVIAN</t>
  </si>
  <si>
    <t>NITU ARISTITA</t>
  </si>
  <si>
    <t>AVRAM LUCIAN, AVRAM LAURENTIU MARIUS</t>
  </si>
  <si>
    <t>GUDU NICOLAE, GUDU LILIIANA</t>
  </si>
  <si>
    <t>MAVRIG ELENA</t>
  </si>
  <si>
    <t>MOHORA MARIA</t>
  </si>
  <si>
    <t>MALINESCU GEORGETA, CRACIUNESCU MARINA</t>
  </si>
  <si>
    <t>S.C. DELMAT S.R.L.</t>
  </si>
  <si>
    <t>MANEA TONI</t>
  </si>
  <si>
    <t>MEDVEDEV MARIA</t>
  </si>
  <si>
    <t>MARIN SANDRINA</t>
  </si>
  <si>
    <t>FORSEA SORIN NARCIS, FORSEA TANIA</t>
  </si>
  <si>
    <t>MOCANU TUDOR NELA, MOCANU TUDOR GHEORGHE</t>
  </si>
  <si>
    <t>MIHAI PAULA</t>
  </si>
  <si>
    <t>GRUIA LIVIU, GRUIA MARIANA LUMINITA</t>
  </si>
  <si>
    <t>MIHALACHE DORINA</t>
  </si>
  <si>
    <t>ISPIRESCU CONSTANTA</t>
  </si>
  <si>
    <t>IASECSIN TEODOR</t>
  </si>
  <si>
    <t>HRISTU CONSTANTIN</t>
  </si>
  <si>
    <t>HAROVICI GEORGE</t>
  </si>
  <si>
    <t>GALATCHI ANATOLIE, GALATCHI MARIA</t>
  </si>
  <si>
    <t>GHITA ELENA</t>
  </si>
  <si>
    <t>BANESCU DUMITRU, BANESCU VIORICA</t>
  </si>
  <si>
    <t>CUTURELA ATANASE</t>
  </si>
  <si>
    <t>GORUNESCU ADINA, GORUNESCU RADU MIHAI</t>
  </si>
  <si>
    <t>ANTON DUMITRU, ANTON NECULAE, DAVID VIOLINA, ANTON GHEORGHE, ANTON ANTON, SIMEDULA ELENA CONSTANTA, GHEORGHE VASILICA SLOBOZIA</t>
  </si>
  <si>
    <t>S.C. DENRO INVEST S.R.L.</t>
  </si>
  <si>
    <t xml:space="preserve"> 249/2</t>
  </si>
  <si>
    <t>MIHAI ALEXANDRINA, IORDACHE ALINA, MIHAI CORNEL</t>
  </si>
  <si>
    <t>DONE AURELIA, TANASESCU MARINA, NICOLAE GHEORGHE, GHITA VALERIU, GHITA FILIP, DRAGHICI DIDA</t>
  </si>
  <si>
    <t>S.C. TON AMI PROD S.R.L.</t>
  </si>
  <si>
    <t xml:space="preserve">MIHALE FLORIDON, MIHALEA IONU </t>
  </si>
  <si>
    <t>S.C. BLACK SOIL FARMING S.R.L.</t>
  </si>
  <si>
    <t>BALA CATALIN DUMITRU</t>
  </si>
  <si>
    <t>STROE IOANA</t>
  </si>
  <si>
    <t>MICSUNESCU SEVASTITA</t>
  </si>
  <si>
    <t xml:space="preserve"> 24/1</t>
  </si>
  <si>
    <t xml:space="preserve"> 24/2</t>
  </si>
  <si>
    <t>OPREA NICOLAE</t>
  </si>
  <si>
    <t>SURUGIU GHEORGHE</t>
  </si>
  <si>
    <t>PETRACHE MARIAN, PETRACHE SILVIU VICENTIU</t>
  </si>
  <si>
    <t xml:space="preserve"> 244/1</t>
  </si>
  <si>
    <t>CALUT STOICA, CALUT IONEL, CALUT CHIRU, MINCIU MARIANA, CALUT CAMELIA, CALUT CRISTIAN, CALUT ROBERT</t>
  </si>
  <si>
    <t>MOISESCU CARMEN GABRIELA</t>
  </si>
  <si>
    <t xml:space="preserve"> 46/2</t>
  </si>
  <si>
    <t>S.C. DELICOM S.R.L.</t>
  </si>
  <si>
    <t xml:space="preserve"> 46/3</t>
  </si>
  <si>
    <t>ARON VICTOR</t>
  </si>
  <si>
    <t xml:space="preserve"> 46/1</t>
  </si>
  <si>
    <t>NEDELCU VALERIU</t>
  </si>
  <si>
    <t>NITA MARIA</t>
  </si>
  <si>
    <t>IORDACHE GIGEL</t>
  </si>
  <si>
    <t>NEAGU NICOLAE</t>
  </si>
  <si>
    <t>NEAGU NICOLAE, NEAGU MARIA</t>
  </si>
  <si>
    <t>STOENOIU FLORICA, STOENOIU DUMITRU, STOENOIU ANA</t>
  </si>
  <si>
    <t>NEDELCU MIHAI IONUT</t>
  </si>
  <si>
    <t>FILIP DANIEL, S.C. DELICOM S.R.L., SISU AUREL, SISU GEORGETA CRISTINA</t>
  </si>
  <si>
    <t>POPICA IONUT MARIAN, POPICA ADRIANA</t>
  </si>
  <si>
    <t>STOEAN CONSTANTIN</t>
  </si>
  <si>
    <t>MOCANU AURELIA</t>
  </si>
  <si>
    <t xml:space="preserve"> 35/1</t>
  </si>
  <si>
    <t xml:space="preserve"> 35/2</t>
  </si>
  <si>
    <t>MINCIU EUGEN</t>
  </si>
  <si>
    <t xml:space="preserve"> 35/3</t>
  </si>
  <si>
    <t>MINCIU VALENTIN</t>
  </si>
  <si>
    <t xml:space="preserve"> 35/4</t>
  </si>
  <si>
    <t>ZAHARIA VASILE</t>
  </si>
  <si>
    <t>STAN ION</t>
  </si>
  <si>
    <t>SCHEAUA ELENA, SCHEAUA GIGI, SCHEAUA ION</t>
  </si>
  <si>
    <t xml:space="preserve">S.C. DOMUSAGRO S.R.L.  COLELIA </t>
  </si>
  <si>
    <t>BOLOCAN GEORGETA</t>
  </si>
  <si>
    <t>LUCIANU DANUT</t>
  </si>
  <si>
    <t xml:space="preserve"> 29/1</t>
  </si>
  <si>
    <t>LECA AURELIA</t>
  </si>
  <si>
    <t xml:space="preserve"> 29 PARTIAL</t>
  </si>
  <si>
    <t>BORDEI ELISABETA</t>
  </si>
  <si>
    <t>DRAGOMIR ION</t>
  </si>
  <si>
    <t>ILIE BADEA</t>
  </si>
  <si>
    <t>NEDELCU VALERIU, NEDELCU MARIANA</t>
  </si>
  <si>
    <t>BORDEI AURELIA</t>
  </si>
  <si>
    <t>S.C. TRANSMIM S.R.L. - SLOBOZIA</t>
  </si>
  <si>
    <t>GHITA MARIN</t>
  </si>
  <si>
    <t xml:space="preserve"> 21/1</t>
  </si>
  <si>
    <t>GHITA VALENTIN IULIAN, GHITA ANGHEL</t>
  </si>
  <si>
    <t xml:space="preserve"> 21/2</t>
  </si>
  <si>
    <t>PANAIT ELENA</t>
  </si>
  <si>
    <t xml:space="preserve"> 20/1</t>
  </si>
  <si>
    <t>GHITA ION</t>
  </si>
  <si>
    <t xml:space="preserve"> 20/2</t>
  </si>
  <si>
    <t>STROE GAFITA</t>
  </si>
  <si>
    <t xml:space="preserve"> 20/3</t>
  </si>
  <si>
    <t>BORDEI STEFAN, BORDEI ELENA, CHIRU IOANA</t>
  </si>
  <si>
    <t>S.C. RELAGRIS S.R.L.</t>
  </si>
  <si>
    <t>LASCU VASILE</t>
  </si>
  <si>
    <t>OSTROVSCI PAULINA</t>
  </si>
  <si>
    <t>VINTILA VIRGIL</t>
  </si>
  <si>
    <t>BORDEI ION</t>
  </si>
  <si>
    <t>BUDU GICA, BUDU CONSTANTIN</t>
  </si>
  <si>
    <t>LUCIANU DELIA</t>
  </si>
  <si>
    <t>BORDEI ANDREI</t>
  </si>
  <si>
    <t xml:space="preserve"> 11/1</t>
  </si>
  <si>
    <t xml:space="preserve"> 11/3</t>
  </si>
  <si>
    <t xml:space="preserve"> 11/4</t>
  </si>
  <si>
    <t>GHEORGHE ION</t>
  </si>
  <si>
    <t>CHIVU CORNEL, CHIVU DUMITRU, CHIVU GHEORGHE, CHIVU MARIAN</t>
  </si>
  <si>
    <t>VASILE LILIANA</t>
  </si>
  <si>
    <t>PAUN STEFANA</t>
  </si>
  <si>
    <t>BURLACU CORINA</t>
  </si>
  <si>
    <t>STAN IOANA, STANCU FLORENTA, STANCIU LUCIAN, NICOLAE IONEL, STANCIU MARIANA</t>
  </si>
  <si>
    <t>BUZOEANU GHEORGHE, BUZIOANU DINU, DUMITRU STEFANA, DRAGOMIROIU FLOAREA</t>
  </si>
  <si>
    <t>STAN DUMITRA, STAN NICU, STAN OPREA EUGEN, NEAGU MARIA</t>
  </si>
  <si>
    <t>HOINARU TOMA</t>
  </si>
  <si>
    <t xml:space="preserve"> 228/6</t>
  </si>
  <si>
    <t>VASILE MARIEA</t>
  </si>
  <si>
    <t>TUDOSE DORINA, ION PETRICA, ION CONSTANTIN VICTOR, MARIN CLEMENTIN VIOREL, VINTILA SANDU</t>
  </si>
  <si>
    <t>STAICU GICA GEANINA</t>
  </si>
  <si>
    <t>VLASE GHEORGHE</t>
  </si>
  <si>
    <t>SAVA ROBERT DANIEL, SAVA CAMELIA GEORGIANA</t>
  </si>
  <si>
    <t>STROE MARIAN</t>
  </si>
  <si>
    <t xml:space="preserve"> 6/1</t>
  </si>
  <si>
    <t>TUDOR DORINA</t>
  </si>
  <si>
    <t xml:space="preserve"> 7/1</t>
  </si>
  <si>
    <t>POCIU NICOLAE</t>
  </si>
  <si>
    <t>VASILE DUMITRU ADRIAN, STROE LAVINIA GEORGIANA, STROE MIHAI ADRIAN</t>
  </si>
  <si>
    <t>S.C. CONSTRIF S.A. - SLOBOZIA</t>
  </si>
  <si>
    <t xml:space="preserve"> 228/5</t>
  </si>
  <si>
    <t>INTRAVILAN</t>
  </si>
  <si>
    <t xml:space="preserve"> 2/3</t>
  </si>
  <si>
    <t>S.C. QFROST S.R.L.</t>
  </si>
  <si>
    <t xml:space="preserve"> 2, Lot 3</t>
  </si>
  <si>
    <t>TOTAL</t>
  </si>
  <si>
    <r>
      <rPr>
        <b/>
        <sz val="11"/>
        <color theme="1"/>
        <rFont val="Calibri"/>
        <family val="2"/>
        <scheme val="minor"/>
      </rPr>
      <t xml:space="preserve">LISTA cuprinzând imobilele proprietate </t>
    </r>
    <r>
      <rPr>
        <b/>
        <sz val="11"/>
        <color rgb="FFFF0000"/>
        <rFont val="Calibri"/>
        <family val="2"/>
        <scheme val="minor"/>
      </rPr>
      <t>Publica de UAT</t>
    </r>
    <r>
      <rPr>
        <b/>
        <sz val="11"/>
        <color theme="1"/>
        <rFont val="Calibri"/>
        <family val="2"/>
        <scheme val="minor"/>
      </rPr>
      <t xml:space="preserve">  care fac parte din coridorul de expropriere al lucrării de utilitate publica de interes national “Varianta de Ocolire Slobozia", aflate pe raza UAT Slobozia, jud.Ialomita, proprietarii sau detinatorii acestora </t>
    </r>
  </si>
  <si>
    <t>Tarla</t>
  </si>
  <si>
    <t>Parcela</t>
  </si>
  <si>
    <t>Observatii Intravilan/Extravilan</t>
  </si>
  <si>
    <t>Nr.Cad</t>
  </si>
  <si>
    <t>Suprafata supusa transferului (mp)</t>
  </si>
  <si>
    <t>UAT SLOBOZIA, DADP SLOBOZIA</t>
  </si>
  <si>
    <t>DE 263</t>
  </si>
  <si>
    <t>-</t>
  </si>
  <si>
    <t>DRUM</t>
  </si>
  <si>
    <t>DE 266/3/1</t>
  </si>
  <si>
    <t>DE 256/3/2</t>
  </si>
  <si>
    <t>UAT SLOBOZIA</t>
  </si>
  <si>
    <t>HC 258</t>
  </si>
  <si>
    <t>CURTI CONSTRUCTII</t>
  </si>
  <si>
    <t>HC 262</t>
  </si>
  <si>
    <t>DE 266/2</t>
  </si>
  <si>
    <t>DE 266/1</t>
  </si>
  <si>
    <t>HC 257</t>
  </si>
  <si>
    <t>DC 70</t>
  </si>
  <si>
    <t>HC 248</t>
  </si>
  <si>
    <t>HC 245</t>
  </si>
  <si>
    <t>Hc 245</t>
  </si>
  <si>
    <t xml:space="preserve">T244/1 </t>
  </si>
  <si>
    <t>P49</t>
  </si>
  <si>
    <t>T244/1</t>
  </si>
  <si>
    <t>P38/1</t>
  </si>
  <si>
    <t>P5/1</t>
  </si>
  <si>
    <t>P2/1</t>
  </si>
  <si>
    <t>HC 228/2</t>
  </si>
  <si>
    <t>T228/6</t>
  </si>
  <si>
    <t>P9</t>
  </si>
  <si>
    <t>HC 229</t>
  </si>
  <si>
    <t>T211/2</t>
  </si>
  <si>
    <t>P1</t>
  </si>
  <si>
    <t>PASUNE</t>
  </si>
  <si>
    <t>INTRAVILAN
EXTRAVILAN</t>
  </si>
  <si>
    <r>
      <rPr>
        <b/>
        <sz val="11"/>
        <color theme="1"/>
        <rFont val="Calibri"/>
        <family val="2"/>
        <scheme val="minor"/>
      </rPr>
      <t xml:space="preserve">LISTA cuprinzând imobilele proprietate </t>
    </r>
    <r>
      <rPr>
        <b/>
        <sz val="11"/>
        <color rgb="FFFF0000"/>
        <rFont val="Calibri"/>
        <family val="2"/>
        <scheme val="minor"/>
      </rPr>
      <t>Publica de STAT</t>
    </r>
    <r>
      <rPr>
        <b/>
        <sz val="11"/>
        <color theme="1"/>
        <rFont val="Calibri"/>
        <family val="2"/>
        <scheme val="minor"/>
      </rPr>
      <t xml:space="preserve"> care fac parte din coridorul de expropriere al lucrării de utilitate publica de interes national “Varianta de Ocolire Slobozia", aflate pe raza UAT Slobozia, jud.Ialomita, proprietarii sau detinatorii acestora </t>
    </r>
  </si>
  <si>
    <t>STATUL ROMAN, MINISTERUL TRANSPORTURILOR, CNAIR</t>
  </si>
  <si>
    <t>DN</t>
  </si>
  <si>
    <t>căile de
comunicații
rutiere (DR)
- drumuri
de interes
național</t>
  </si>
  <si>
    <t>STATUL ROMAN, A.D.S. IALOMITA</t>
  </si>
  <si>
    <t>T265/1, P1/1</t>
  </si>
  <si>
    <t>1/1</t>
  </si>
  <si>
    <t>HC 264</t>
  </si>
  <si>
    <t>DN21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</si>
</sst>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2" formatCode="_(&quot;$&quot;* #,##0_);_(&quot;$&quot;* \(#,##0\);_(&quot;$&quot;* &quot;-&quot;_);_(@_)"/>
    <numFmt numFmtId="44" formatCode="_(&quot;$&quot;* #,##0.00_);_(&quot;$&quot;* \(#,##0.00\);_(&quot;$&quot;* &quot;-&quot;??_);_(@_)"/>
    <numFmt numFmtId="176" formatCode="_-* #,##0.00_-;\-* #,##0.00_-;_-* &quot;-&quot;??_-;_-@_-"/>
    <numFmt numFmtId="177" formatCode="_ * #,##0_ ;_ * \-#,##0_ ;_ * &quot;-&quot;_ ;_ @_ "/>
  </numFmts>
  <fonts count="26">
    <font>
      <sz val="11"/>
      <color theme="1"/>
      <name val="Calibri"/>
      <family val="2"/>
      <scheme val="minor"/>
    </font>
    <font>
      <sz val="10"/>
      <name val="Arial"/>
      <family val="2"/>
    </font>
    <font>
      <sz val="11"/>
      <color rgb="FF00B0F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3"/>
      <color theme="1"/>
      <name val="Calibri"/>
      <family val="2"/>
      <scheme val="minor"/>
    </font>
    <font>
      <sz val="11"/>
      <color rgb="FF3F3F76"/>
      <name val="Calibri"/>
      <family val="2"/>
      <scheme val="minor"/>
    </font>
    <font>
      <b/>
      <sz val="10"/>
      <name val="Arial"/>
      <family val="2"/>
    </font>
    <font>
      <u val="single"/>
      <sz val="11"/>
      <color rgb="FF0000FF"/>
      <name val="Calibri"/>
      <family val="2"/>
      <scheme val="minor"/>
    </font>
    <font>
      <u val="single"/>
      <sz val="11"/>
      <color rgb="FF80008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11"/>
      <color rgb="FFFF0000"/>
      <name val="Calibri"/>
      <family val="2"/>
      <scheme val="minor"/>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top/>
      <bottom style="thin"/>
    </border>
    <border>
      <left/>
      <right/>
      <top/>
      <bottom style="thin"/>
    </border>
    <border>
      <left/>
      <right style="thin">
        <color rgb="FF7F7F7F"/>
      </right>
      <top style="thin">
        <color rgb="FF7F7F7F"/>
      </top>
      <bottom style="thin">
        <color rgb="FF7F7F7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Protection="0">
      <alignment/>
    </xf>
    <xf numFmtId="44" fontId="0" fillId="0" borderId="0" applyFont="0" applyFill="0" applyBorder="0" applyProtection="0">
      <alignment/>
    </xf>
    <xf numFmtId="42" fontId="0" fillId="0" borderId="0" applyFont="0" applyFill="0" applyBorder="0" applyProtection="0">
      <alignment/>
    </xf>
    <xf numFmtId="176" fontId="0" fillId="0" borderId="0" applyFont="0" applyFill="0" applyBorder="0" applyAlignment="0" applyProtection="0"/>
    <xf numFmtId="177" fontId="0" fillId="0" borderId="0" applyFon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0" fillId="2" borderId="1" applyNumberFormat="0" applyFont="0" applyProtection="0">
      <alignment/>
    </xf>
    <xf numFmtId="0" fontId="3" fillId="0" borderId="0" applyNumberForma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2" applyNumberFormat="0" applyFill="0" applyProtection="0">
      <alignment/>
    </xf>
    <xf numFmtId="0" fontId="15" fillId="0" borderId="2" applyNumberFormat="0" applyFill="0" applyProtection="0">
      <alignment/>
    </xf>
    <xf numFmtId="0" fontId="16" fillId="0" borderId="3" applyNumberFormat="0" applyFill="0" applyProtection="0">
      <alignment/>
    </xf>
    <xf numFmtId="0" fontId="16" fillId="0" borderId="0" applyNumberFormat="0" applyFill="0" applyBorder="0" applyProtection="0">
      <alignment/>
    </xf>
    <xf numFmtId="0" fontId="8" fillId="3" borderId="4" applyNumberFormat="0" applyAlignment="0" applyProtection="0"/>
    <xf numFmtId="0" fontId="17" fillId="4" borderId="5" applyNumberFormat="0" applyProtection="0">
      <alignment/>
    </xf>
    <xf numFmtId="0" fontId="18" fillId="4" borderId="4" applyNumberFormat="0" applyProtection="0">
      <alignment/>
    </xf>
    <xf numFmtId="0" fontId="19" fillId="5" borderId="6" applyNumberFormat="0" applyProtection="0">
      <alignment/>
    </xf>
    <xf numFmtId="0" fontId="20" fillId="0" borderId="7" applyNumberFormat="0" applyFill="0" applyProtection="0">
      <alignment/>
    </xf>
    <xf numFmtId="0" fontId="4" fillId="0" borderId="8" applyNumberFormat="0" applyFill="0" applyProtection="0">
      <alignment/>
    </xf>
    <xf numFmtId="0" fontId="21" fillId="6" borderId="0" applyNumberFormat="0" applyBorder="0" applyProtection="0">
      <alignment/>
    </xf>
    <xf numFmtId="0" fontId="22" fillId="7" borderId="0" applyNumberFormat="0" applyBorder="0" applyProtection="0">
      <alignment/>
    </xf>
    <xf numFmtId="0" fontId="23" fillId="8" borderId="0" applyNumberFormat="0" applyBorder="0" applyProtection="0">
      <alignment/>
    </xf>
    <xf numFmtId="0" fontId="24"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4" fillId="12" borderId="0" applyNumberFormat="0" applyBorder="0" applyProtection="0">
      <alignment/>
    </xf>
    <xf numFmtId="0" fontId="24"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4" fillId="16" borderId="0" applyNumberFormat="0" applyBorder="0" applyProtection="0">
      <alignment/>
    </xf>
    <xf numFmtId="0" fontId="24"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4" fillId="20" borderId="0" applyNumberFormat="0" applyBorder="0" applyProtection="0">
      <alignment/>
    </xf>
    <xf numFmtId="0" fontId="24"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4" fillId="24" borderId="0" applyNumberFormat="0" applyBorder="0" applyProtection="0">
      <alignment/>
    </xf>
    <xf numFmtId="0" fontId="24"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4" fillId="28" borderId="0" applyNumberFormat="0" applyBorder="0" applyProtection="0">
      <alignment/>
    </xf>
    <xf numFmtId="0" fontId="24"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4" fillId="32" borderId="0" applyNumberFormat="0" applyBorder="0" applyProtection="0">
      <alignment/>
    </xf>
  </cellStyleXfs>
  <cellXfs count="43">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xf>
    <xf numFmtId="176" fontId="0" fillId="0" borderId="0" xfId="18" applyFont="1" applyAlignment="1">
      <alignment horizontal="center"/>
    </xf>
    <xf numFmtId="0" fontId="4" fillId="0" borderId="9" xfId="0" applyFont="1" applyBorder="1" applyAlignment="1">
      <alignment horizontal="center" vertical="center" wrapText="1"/>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49" fontId="5" fillId="0" borderId="9" xfId="0" applyNumberFormat="1" applyFont="1" applyBorder="1" applyAlignment="1">
      <alignment horizontal="center" vertical="center" wrapText="1"/>
    </xf>
    <xf numFmtId="0" fontId="4" fillId="0" borderId="9" xfId="0" applyFont="1" applyBorder="1" applyAlignment="1">
      <alignment horizontal="center"/>
    </xf>
    <xf numFmtId="0" fontId="6" fillId="0" borderId="9" xfId="0" applyFont="1" applyBorder="1" applyAlignment="1">
      <alignment horizontal="center" vertical="center" wrapText="1"/>
    </xf>
    <xf numFmtId="176" fontId="4" fillId="0" borderId="9" xfId="18" applyFont="1" applyBorder="1" applyAlignment="1">
      <alignment horizontal="center" vertical="center" wrapText="1"/>
    </xf>
    <xf numFmtId="176" fontId="5" fillId="0" borderId="9" xfId="18" applyFont="1" applyBorder="1" applyAlignment="1">
      <alignment horizontal="center" vertical="center"/>
    </xf>
    <xf numFmtId="176" fontId="5" fillId="0" borderId="9" xfId="18" applyFont="1" applyFill="1" applyBorder="1" applyAlignment="1">
      <alignment horizontal="center" vertical="center"/>
    </xf>
    <xf numFmtId="176" fontId="0" fillId="0" borderId="9" xfId="0" applyNumberFormat="1" applyBorder="1" applyAlignment="1">
      <alignment horizontal="center"/>
    </xf>
    <xf numFmtId="0" fontId="0" fillId="0" borderId="9" xfId="0" applyBorder="1" applyAlignment="1">
      <alignment horizontal="center"/>
    </xf>
    <xf numFmtId="0" fontId="5" fillId="0" borderId="9" xfId="0" applyFont="1" applyBorder="1" applyAlignment="1">
      <alignment horizontal="center" wrapText="1"/>
    </xf>
    <xf numFmtId="0" fontId="7" fillId="0" borderId="9" xfId="0" applyFont="1" applyBorder="1" applyAlignment="1">
      <alignment horizontal="center" vertical="center"/>
    </xf>
    <xf numFmtId="176" fontId="5" fillId="0" borderId="9" xfId="18" applyFont="1" applyBorder="1" applyAlignment="1">
      <alignment horizontal="center"/>
    </xf>
    <xf numFmtId="176" fontId="5" fillId="0" borderId="9" xfId="18" applyFont="1" applyFill="1" applyBorder="1" applyAlignment="1">
      <alignment horizontal="center"/>
    </xf>
    <xf numFmtId="176" fontId="7" fillId="0" borderId="9" xfId="0" applyNumberFormat="1" applyFont="1" applyBorder="1" applyAlignment="1">
      <alignment horizontal="center" vertical="center"/>
    </xf>
    <xf numFmtId="176" fontId="0" fillId="0" borderId="0" xfId="0" applyNumberFormat="1" applyAlignment="1">
      <alignment horizontal="center"/>
    </xf>
    <xf numFmtId="0" fontId="2" fillId="0" borderId="0" xfId="0" applyFont="1" applyAlignment="1">
      <alignment horizontal="center"/>
    </xf>
    <xf numFmtId="0" fontId="8" fillId="0" borderId="4" xfId="30" applyFill="1" applyAlignment="1">
      <alignment horizontal="center"/>
    </xf>
    <xf numFmtId="0" fontId="0" fillId="0" borderId="0" xfId="0" applyAlignment="1">
      <alignment horizontal="center" vertical="center"/>
    </xf>
    <xf numFmtId="176" fontId="0" fillId="0" borderId="0" xfId="18" applyFont="1" applyFill="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76" fontId="4" fillId="0" borderId="9" xfId="18" applyFont="1" applyFill="1" applyBorder="1" applyAlignment="1">
      <alignment horizontal="center" vertical="center" wrapText="1"/>
    </xf>
    <xf numFmtId="1" fontId="9" fillId="0" borderId="9" xfId="0" applyNumberFormat="1" applyFont="1" applyBorder="1" applyAlignment="1">
      <alignment horizontal="center" vertical="center" wrapText="1"/>
    </xf>
    <xf numFmtId="176" fontId="0" fillId="0" borderId="9" xfId="18" applyFont="1" applyBorder="1"/>
    <xf numFmtId="176" fontId="5" fillId="33" borderId="9" xfId="18" applyFont="1" applyFill="1" applyBorder="1"/>
    <xf numFmtId="176" fontId="0" fillId="33" borderId="9" xfId="0" applyNumberFormat="1" applyFont="1" applyFill="1" applyBorder="1"/>
    <xf numFmtId="0" fontId="8" fillId="0" borderId="9" xfId="30" applyFill="1" applyBorder="1" applyAlignment="1">
      <alignment horizontal="center" vertical="center"/>
    </xf>
    <xf numFmtId="0" fontId="8" fillId="0" borderId="9" xfId="30" applyFill="1" applyBorder="1" applyAlignment="1">
      <alignment horizontal="center" vertical="center" wrapText="1"/>
    </xf>
    <xf numFmtId="176" fontId="8" fillId="0" borderId="9" xfId="30" applyNumberFormat="1" applyFill="1" applyBorder="1" applyAlignment="1">
      <alignment horizontal="center" vertical="center"/>
    </xf>
    <xf numFmtId="0" fontId="8" fillId="0" borderId="12" xfId="30" applyFill="1" applyBorder="1" applyAlignment="1">
      <alignment horizontal="center"/>
    </xf>
    <xf numFmtId="0" fontId="7" fillId="0" borderId="9" xfId="0" applyFont="1" applyBorder="1" applyAlignment="1">
      <alignment vertical="center"/>
    </xf>
    <xf numFmtId="176" fontId="5" fillId="0" borderId="9" xfId="18" applyFont="1" applyFill="1" applyBorder="1" applyAlignment="1">
      <alignment horizontal="center" vertical="center" wrapText="1"/>
    </xf>
    <xf numFmtId="176" fontId="7" fillId="0" borderId="9" xfId="0" applyNumberFormat="1" applyFont="1" applyBorder="1" applyAlignment="1">
      <alignment vertical="center"/>
    </xf>
  </cellXfs>
  <cellStyles count="49">
    <cellStyle name="Normal" xfId="0"/>
    <cellStyle name="Percent" xfId="15"/>
    <cellStyle name="Currency" xfId="16"/>
    <cellStyle name="Currency [0]" xfId="17"/>
    <cellStyle name="Comma" xfId="18"/>
    <cellStyle name="Comma [0]" xfId="19"/>
    <cellStyle name="Hyperlink" xfId="20"/>
    <cellStyle name="Followed Hyperlink" xfId="21"/>
    <cellStyle name="Note" xfId="22"/>
    <cellStyle name="Warning Text" xfId="23"/>
    <cellStyle name="Title" xfId="24"/>
    <cellStyle name="CExplanatory Text" xfId="25"/>
    <cellStyle name="Heading 1" xfId="26"/>
    <cellStyle name="Heading 2" xfId="27"/>
    <cellStyle name="Heading 3" xfId="28"/>
    <cellStyle name="Heading 4" xfId="29"/>
    <cellStyle name="Input" xfId="30"/>
    <cellStyle name="Output" xfId="31"/>
    <cellStyle name="Calculation" xfId="32"/>
    <cellStyle name="Check Cell" xfId="33"/>
    <cellStyle name="Linked Cell" xfId="34"/>
    <cellStyle name="Total" xfId="35"/>
    <cellStyle name="Good" xfId="36"/>
    <cellStyle name="Bad" xfId="37"/>
    <cellStyle name="Neutr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6"/>
  <sheetViews>
    <sheetView tabSelected="1" zoomScale="70" zoomScaleNormal="70" zoomScaleSheetLayoutView="70" workbookViewId="0" topLeftCell="C157">
      <selection activeCell="N175" sqref="N175"/>
    </sheetView>
  </sheetViews>
  <sheetFormatPr defaultColWidth="9.00390625" defaultRowHeight="15"/>
  <cols>
    <col min="1" max="1" width="12.28125" style="27" customWidth="1"/>
    <col min="2" max="2" width="13.7109375" style="27" customWidth="1"/>
    <col min="3" max="3" width="14.57421875" style="27" customWidth="1"/>
    <col min="4" max="4" width="75.28125" style="4" customWidth="1"/>
    <col min="5" max="5" width="13.00390625" style="4" customWidth="1"/>
    <col min="6" max="6" width="11.57421875" style="3" customWidth="1"/>
    <col min="7" max="7" width="13.28125" style="4" customWidth="1"/>
    <col min="8" max="8" width="20.421875" style="4" customWidth="1"/>
    <col min="9" max="9" width="14.28125" style="5" customWidth="1"/>
    <col min="10" max="10" width="21.00390625" style="28" hidden="1" customWidth="1"/>
    <col min="11" max="11" width="21.00390625" style="27" hidden="1" customWidth="1"/>
    <col min="12" max="12" width="16.57421875" style="27" customWidth="1"/>
    <col min="13" max="13" width="17.00390625" style="27" customWidth="1"/>
    <col min="14" max="17" width="21.140625" style="2" customWidth="1"/>
    <col min="18" max="16384" width="9.140625" style="2" customWidth="1"/>
  </cols>
  <sheetData>
    <row r="1" spans="1:17" ht="69" customHeight="1">
      <c r="A1" s="29" t="s">
        <v>0</v>
      </c>
      <c r="B1" s="30"/>
      <c r="C1" s="30"/>
      <c r="D1" s="30"/>
      <c r="E1" s="30"/>
      <c r="F1" s="30"/>
      <c r="G1" s="30"/>
      <c r="H1" s="30"/>
      <c r="I1" s="30"/>
      <c r="J1" s="30"/>
      <c r="K1" s="30"/>
      <c r="L1" s="30"/>
      <c r="M1" s="30"/>
      <c r="N1" s="30"/>
      <c r="O1" s="30"/>
      <c r="P1" s="30"/>
      <c r="Q1" s="30"/>
    </row>
    <row r="2" spans="1:17" ht="70.5" customHeight="1">
      <c r="A2" s="7" t="s">
        <v>1</v>
      </c>
      <c r="B2" s="7" t="s">
        <v>2</v>
      </c>
      <c r="C2" s="7" t="s">
        <v>3</v>
      </c>
      <c r="D2" s="7" t="s">
        <v>4</v>
      </c>
      <c r="E2" s="7" t="s">
        <v>5</v>
      </c>
      <c r="F2" s="7" t="s">
        <v>6</v>
      </c>
      <c r="G2" s="7" t="s">
        <v>7</v>
      </c>
      <c r="H2" s="7" t="s">
        <v>8</v>
      </c>
      <c r="I2" s="13" t="s">
        <v>9</v>
      </c>
      <c r="J2" s="31" t="s">
        <v>10</v>
      </c>
      <c r="K2" s="31" t="s">
        <v>10</v>
      </c>
      <c r="L2" s="31" t="s">
        <v>11</v>
      </c>
      <c r="M2" s="31" t="s">
        <v>12</v>
      </c>
      <c r="N2" s="32" t="s">
        <v>13</v>
      </c>
      <c r="O2" s="32" t="s">
        <v>14</v>
      </c>
      <c r="P2" s="32" t="s">
        <v>15</v>
      </c>
      <c r="Q2" s="32" t="s">
        <v>16</v>
      </c>
    </row>
    <row r="3" spans="1:17" ht="15">
      <c r="A3" s="8">
        <v>1</v>
      </c>
      <c r="B3" s="8" t="s">
        <v>17</v>
      </c>
      <c r="C3" s="8" t="s">
        <v>18</v>
      </c>
      <c r="D3" s="9" t="s">
        <v>19</v>
      </c>
      <c r="E3" s="10">
        <v>342</v>
      </c>
      <c r="F3" s="9">
        <v>1</v>
      </c>
      <c r="G3" s="9" t="s">
        <v>20</v>
      </c>
      <c r="H3" s="9" t="s">
        <v>21</v>
      </c>
      <c r="I3" s="10">
        <v>35676</v>
      </c>
      <c r="J3" s="16">
        <v>385</v>
      </c>
      <c r="K3" s="16">
        <f>ROUND(J3,-0.2)</f>
        <v>385</v>
      </c>
      <c r="L3" s="16">
        <v>30950</v>
      </c>
      <c r="M3" s="16">
        <v>385</v>
      </c>
      <c r="N3" s="33">
        <v>1.45</v>
      </c>
      <c r="O3" s="34">
        <f>ROUND(N3*M3,2)</f>
        <v>558.25</v>
      </c>
      <c r="P3" s="34">
        <f>ROUND(O3*0.15,2)</f>
        <v>83.74</v>
      </c>
      <c r="Q3" s="35">
        <f>O3+P3</f>
        <v>641.99</v>
      </c>
    </row>
    <row r="4" spans="1:17" s="25" customFormat="1" ht="15">
      <c r="A4" s="8">
        <v>2</v>
      </c>
      <c r="B4" s="8" t="s">
        <v>17</v>
      </c>
      <c r="C4" s="8" t="s">
        <v>18</v>
      </c>
      <c r="D4" s="9" t="s">
        <v>19</v>
      </c>
      <c r="E4" s="10">
        <v>342</v>
      </c>
      <c r="F4" s="9">
        <v>1</v>
      </c>
      <c r="G4" s="9" t="s">
        <v>20</v>
      </c>
      <c r="H4" s="9" t="s">
        <v>21</v>
      </c>
      <c r="I4" s="10">
        <v>38805</v>
      </c>
      <c r="J4" s="16">
        <v>574.32</v>
      </c>
      <c r="K4" s="16">
        <f>ROUND(J4,-0.2)</f>
        <v>574</v>
      </c>
      <c r="L4" s="16">
        <v>19050</v>
      </c>
      <c r="M4" s="16">
        <v>574</v>
      </c>
      <c r="N4" s="33">
        <v>1.45</v>
      </c>
      <c r="O4" s="34">
        <f aca="true" t="shared" si="0" ref="O4:O67">ROUND(N4*M4,2)</f>
        <v>832.3</v>
      </c>
      <c r="P4" s="34">
        <f aca="true" t="shared" si="1" ref="P4:P67">ROUND(O4*0.15,2)</f>
        <v>124.85</v>
      </c>
      <c r="Q4" s="35">
        <f aca="true" t="shared" si="2" ref="Q4:Q67">O4+P4</f>
        <v>957.15</v>
      </c>
    </row>
    <row r="5" spans="1:17" ht="15">
      <c r="A5" s="8">
        <v>3</v>
      </c>
      <c r="B5" s="8" t="s">
        <v>17</v>
      </c>
      <c r="C5" s="8" t="s">
        <v>18</v>
      </c>
      <c r="D5" s="9" t="s">
        <v>22</v>
      </c>
      <c r="E5" s="10">
        <v>342</v>
      </c>
      <c r="F5" s="9">
        <v>1</v>
      </c>
      <c r="G5" s="9" t="s">
        <v>20</v>
      </c>
      <c r="H5" s="9" t="s">
        <v>21</v>
      </c>
      <c r="I5" s="10">
        <v>38806</v>
      </c>
      <c r="J5" s="16">
        <v>441.5</v>
      </c>
      <c r="K5" s="16">
        <f>ROUND(J5,-0.2)</f>
        <v>442</v>
      </c>
      <c r="L5" s="16">
        <v>11900</v>
      </c>
      <c r="M5" s="16">
        <v>441</v>
      </c>
      <c r="N5" s="33">
        <v>1.45</v>
      </c>
      <c r="O5" s="34">
        <f t="shared" si="0"/>
        <v>639.45</v>
      </c>
      <c r="P5" s="34">
        <f t="shared" si="1"/>
        <v>95.92</v>
      </c>
      <c r="Q5" s="35">
        <f t="shared" si="2"/>
        <v>735.37</v>
      </c>
    </row>
    <row r="6" spans="1:17" ht="15">
      <c r="A6" s="8">
        <v>4</v>
      </c>
      <c r="B6" s="8" t="s">
        <v>17</v>
      </c>
      <c r="C6" s="8" t="s">
        <v>18</v>
      </c>
      <c r="D6" s="9" t="s">
        <v>23</v>
      </c>
      <c r="E6" s="10">
        <v>342</v>
      </c>
      <c r="F6" s="9">
        <v>1</v>
      </c>
      <c r="G6" s="9" t="s">
        <v>20</v>
      </c>
      <c r="H6" s="9" t="s">
        <v>21</v>
      </c>
      <c r="I6" s="10">
        <v>35674</v>
      </c>
      <c r="J6" s="16">
        <v>2154.73</v>
      </c>
      <c r="K6" s="16">
        <f aca="true" t="shared" si="3" ref="K6:K58">ROUND(J6,-0.2)</f>
        <v>2155</v>
      </c>
      <c r="L6" s="16">
        <v>30950</v>
      </c>
      <c r="M6" s="16">
        <v>2155</v>
      </c>
      <c r="N6" s="33">
        <v>1.45</v>
      </c>
      <c r="O6" s="34">
        <f t="shared" si="0"/>
        <v>3124.75</v>
      </c>
      <c r="P6" s="34">
        <f t="shared" si="1"/>
        <v>468.71</v>
      </c>
      <c r="Q6" s="35">
        <f t="shared" si="2"/>
        <v>3593.46</v>
      </c>
    </row>
    <row r="7" spans="1:17" ht="15">
      <c r="A7" s="8">
        <v>5</v>
      </c>
      <c r="B7" s="8" t="s">
        <v>17</v>
      </c>
      <c r="C7" s="8" t="s">
        <v>18</v>
      </c>
      <c r="D7" s="9" t="s">
        <v>24</v>
      </c>
      <c r="E7" s="10" t="s">
        <v>25</v>
      </c>
      <c r="F7" s="9">
        <v>1</v>
      </c>
      <c r="G7" s="9" t="s">
        <v>20</v>
      </c>
      <c r="H7" s="9" t="s">
        <v>21</v>
      </c>
      <c r="I7" s="10">
        <v>41587</v>
      </c>
      <c r="J7" s="16">
        <v>2867.45</v>
      </c>
      <c r="K7" s="16">
        <f t="shared" si="3"/>
        <v>2867</v>
      </c>
      <c r="L7" s="16">
        <v>33822</v>
      </c>
      <c r="M7" s="16">
        <v>2867</v>
      </c>
      <c r="N7" s="33">
        <v>1.45</v>
      </c>
      <c r="O7" s="34">
        <f t="shared" si="0"/>
        <v>4157.15</v>
      </c>
      <c r="P7" s="34">
        <f t="shared" si="1"/>
        <v>623.57</v>
      </c>
      <c r="Q7" s="35">
        <f t="shared" si="2"/>
        <v>4780.72</v>
      </c>
    </row>
    <row r="8" spans="1:17" ht="15">
      <c r="A8" s="8">
        <v>6</v>
      </c>
      <c r="B8" s="8" t="s">
        <v>17</v>
      </c>
      <c r="C8" s="8" t="s">
        <v>18</v>
      </c>
      <c r="D8" s="9" t="s">
        <v>24</v>
      </c>
      <c r="E8" s="10" t="s">
        <v>26</v>
      </c>
      <c r="F8" s="9">
        <v>1</v>
      </c>
      <c r="G8" s="9" t="s">
        <v>20</v>
      </c>
      <c r="H8" s="9" t="s">
        <v>21</v>
      </c>
      <c r="I8" s="10">
        <v>41766</v>
      </c>
      <c r="J8" s="16">
        <v>2321.85</v>
      </c>
      <c r="K8" s="16">
        <f t="shared" si="3"/>
        <v>2322</v>
      </c>
      <c r="L8" s="16">
        <v>30000</v>
      </c>
      <c r="M8" s="16">
        <v>2322</v>
      </c>
      <c r="N8" s="33">
        <v>1.45</v>
      </c>
      <c r="O8" s="34">
        <f t="shared" si="0"/>
        <v>3366.9</v>
      </c>
      <c r="P8" s="34">
        <f t="shared" si="1"/>
        <v>505.04</v>
      </c>
      <c r="Q8" s="35">
        <f t="shared" si="2"/>
        <v>3871.94</v>
      </c>
    </row>
    <row r="9" spans="1:17" ht="15">
      <c r="A9" s="8">
        <v>7</v>
      </c>
      <c r="B9" s="8" t="s">
        <v>17</v>
      </c>
      <c r="C9" s="8" t="s">
        <v>18</v>
      </c>
      <c r="D9" s="9" t="s">
        <v>27</v>
      </c>
      <c r="E9" s="10" t="s">
        <v>28</v>
      </c>
      <c r="F9" s="9">
        <v>3</v>
      </c>
      <c r="G9" s="9" t="s">
        <v>20</v>
      </c>
      <c r="H9" s="9" t="s">
        <v>21</v>
      </c>
      <c r="I9" s="10">
        <v>41765</v>
      </c>
      <c r="J9" s="16">
        <v>2757.33</v>
      </c>
      <c r="K9" s="16">
        <f t="shared" si="3"/>
        <v>2757</v>
      </c>
      <c r="L9" s="16">
        <v>45900</v>
      </c>
      <c r="M9" s="16">
        <v>2757</v>
      </c>
      <c r="N9" s="33">
        <v>1.45</v>
      </c>
      <c r="O9" s="34">
        <f t="shared" si="0"/>
        <v>3997.65</v>
      </c>
      <c r="P9" s="34">
        <f t="shared" si="1"/>
        <v>599.65</v>
      </c>
      <c r="Q9" s="35">
        <f t="shared" si="2"/>
        <v>4597.3</v>
      </c>
    </row>
    <row r="10" spans="1:17" ht="15">
      <c r="A10" s="8">
        <v>8</v>
      </c>
      <c r="B10" s="8" t="s">
        <v>17</v>
      </c>
      <c r="C10" s="8" t="s">
        <v>18</v>
      </c>
      <c r="D10" s="9" t="s">
        <v>27</v>
      </c>
      <c r="E10" s="10" t="s">
        <v>29</v>
      </c>
      <c r="F10" s="9">
        <v>1</v>
      </c>
      <c r="G10" s="9" t="s">
        <v>20</v>
      </c>
      <c r="H10" s="9" t="s">
        <v>21</v>
      </c>
      <c r="I10" s="10">
        <v>41588</v>
      </c>
      <c r="J10" s="16">
        <v>15405.62</v>
      </c>
      <c r="K10" s="16">
        <f t="shared" si="3"/>
        <v>15406</v>
      </c>
      <c r="L10" s="16">
        <v>254100</v>
      </c>
      <c r="M10" s="16">
        <v>15406</v>
      </c>
      <c r="N10" s="33">
        <v>1.45</v>
      </c>
      <c r="O10" s="34">
        <f t="shared" si="0"/>
        <v>22338.7</v>
      </c>
      <c r="P10" s="34">
        <f t="shared" si="1"/>
        <v>3350.81</v>
      </c>
      <c r="Q10" s="35">
        <f t="shared" si="2"/>
        <v>25689.51</v>
      </c>
    </row>
    <row r="11" spans="1:17" ht="28.8">
      <c r="A11" s="8">
        <v>9</v>
      </c>
      <c r="B11" s="8" t="s">
        <v>17</v>
      </c>
      <c r="C11" s="8" t="s">
        <v>18</v>
      </c>
      <c r="D11" s="9" t="s">
        <v>30</v>
      </c>
      <c r="E11" s="10" t="s">
        <v>28</v>
      </c>
      <c r="F11" s="9">
        <v>2</v>
      </c>
      <c r="G11" s="9" t="s">
        <v>20</v>
      </c>
      <c r="H11" s="9" t="s">
        <v>21</v>
      </c>
      <c r="I11" s="10">
        <v>41764</v>
      </c>
      <c r="J11" s="16">
        <v>2181.31</v>
      </c>
      <c r="K11" s="16">
        <f t="shared" si="3"/>
        <v>2181</v>
      </c>
      <c r="L11" s="16">
        <v>42500</v>
      </c>
      <c r="M11" s="16">
        <v>2181</v>
      </c>
      <c r="N11" s="33">
        <v>1.45</v>
      </c>
      <c r="O11" s="34">
        <f t="shared" si="0"/>
        <v>3162.45</v>
      </c>
      <c r="P11" s="34">
        <f t="shared" si="1"/>
        <v>474.37</v>
      </c>
      <c r="Q11" s="35">
        <f t="shared" si="2"/>
        <v>3636.82</v>
      </c>
    </row>
    <row r="12" spans="1:17" ht="15">
      <c r="A12" s="8">
        <v>10</v>
      </c>
      <c r="B12" s="8" t="s">
        <v>17</v>
      </c>
      <c r="C12" s="8" t="s">
        <v>18</v>
      </c>
      <c r="D12" s="9" t="s">
        <v>31</v>
      </c>
      <c r="E12" s="10" t="s">
        <v>28</v>
      </c>
      <c r="F12" s="9">
        <v>1</v>
      </c>
      <c r="G12" s="9" t="s">
        <v>20</v>
      </c>
      <c r="H12" s="9" t="s">
        <v>21</v>
      </c>
      <c r="I12" s="10">
        <v>41763</v>
      </c>
      <c r="J12" s="16">
        <v>1572.55</v>
      </c>
      <c r="K12" s="16">
        <f t="shared" si="3"/>
        <v>1573</v>
      </c>
      <c r="L12" s="16">
        <v>33500</v>
      </c>
      <c r="M12" s="16">
        <v>1573</v>
      </c>
      <c r="N12" s="33">
        <v>1.45</v>
      </c>
      <c r="O12" s="34">
        <f t="shared" si="0"/>
        <v>2280.85</v>
      </c>
      <c r="P12" s="34">
        <f t="shared" si="1"/>
        <v>342.13</v>
      </c>
      <c r="Q12" s="35">
        <f t="shared" si="2"/>
        <v>2622.98</v>
      </c>
    </row>
    <row r="13" spans="1:17" ht="15">
      <c r="A13" s="8">
        <v>11</v>
      </c>
      <c r="B13" s="8" t="s">
        <v>17</v>
      </c>
      <c r="C13" s="8" t="s">
        <v>18</v>
      </c>
      <c r="D13" s="9" t="s">
        <v>31</v>
      </c>
      <c r="E13" s="10" t="s">
        <v>28</v>
      </c>
      <c r="F13" s="9">
        <v>1</v>
      </c>
      <c r="G13" s="9" t="s">
        <v>20</v>
      </c>
      <c r="H13" s="9" t="s">
        <v>21</v>
      </c>
      <c r="I13" s="10">
        <v>41848</v>
      </c>
      <c r="J13" s="16">
        <v>164.97</v>
      </c>
      <c r="K13" s="16">
        <f t="shared" si="3"/>
        <v>165</v>
      </c>
      <c r="L13" s="16">
        <v>33600</v>
      </c>
      <c r="M13" s="16">
        <v>165</v>
      </c>
      <c r="N13" s="33">
        <v>1.45</v>
      </c>
      <c r="O13" s="34">
        <f t="shared" si="0"/>
        <v>239.25</v>
      </c>
      <c r="P13" s="34">
        <f t="shared" si="1"/>
        <v>35.89</v>
      </c>
      <c r="Q13" s="35">
        <f t="shared" si="2"/>
        <v>275.14</v>
      </c>
    </row>
    <row r="14" spans="1:17" ht="15">
      <c r="A14" s="8">
        <v>12</v>
      </c>
      <c r="B14" s="8" t="s">
        <v>17</v>
      </c>
      <c r="C14" s="8" t="s">
        <v>18</v>
      </c>
      <c r="D14" s="9" t="s">
        <v>32</v>
      </c>
      <c r="E14" s="10" t="s">
        <v>33</v>
      </c>
      <c r="F14" s="9" t="s">
        <v>34</v>
      </c>
      <c r="G14" s="9" t="s">
        <v>20</v>
      </c>
      <c r="H14" s="9" t="s">
        <v>21</v>
      </c>
      <c r="I14" s="10">
        <v>41777</v>
      </c>
      <c r="J14" s="16">
        <v>1033.92</v>
      </c>
      <c r="K14" s="16">
        <f t="shared" si="3"/>
        <v>1034</v>
      </c>
      <c r="L14" s="16">
        <v>4100</v>
      </c>
      <c r="M14" s="16">
        <v>1034</v>
      </c>
      <c r="N14" s="33">
        <v>1.45</v>
      </c>
      <c r="O14" s="34">
        <f t="shared" si="0"/>
        <v>1499.3</v>
      </c>
      <c r="P14" s="34">
        <f t="shared" si="1"/>
        <v>224.9</v>
      </c>
      <c r="Q14" s="35">
        <f t="shared" si="2"/>
        <v>1724.2</v>
      </c>
    </row>
    <row r="15" spans="1:17" s="25" customFormat="1" ht="15">
      <c r="A15" s="8">
        <v>13</v>
      </c>
      <c r="B15" s="8" t="s">
        <v>17</v>
      </c>
      <c r="C15" s="8" t="s">
        <v>18</v>
      </c>
      <c r="D15" s="9" t="s">
        <v>35</v>
      </c>
      <c r="E15" s="10" t="s">
        <v>33</v>
      </c>
      <c r="F15" s="9" t="s">
        <v>36</v>
      </c>
      <c r="G15" s="9" t="s">
        <v>20</v>
      </c>
      <c r="H15" s="9" t="s">
        <v>21</v>
      </c>
      <c r="I15" s="10">
        <v>41778</v>
      </c>
      <c r="J15" s="16">
        <v>4435.09</v>
      </c>
      <c r="K15" s="16">
        <f t="shared" si="3"/>
        <v>4435</v>
      </c>
      <c r="L15" s="16">
        <v>20000</v>
      </c>
      <c r="M15" s="16">
        <v>4435</v>
      </c>
      <c r="N15" s="33">
        <v>1.45</v>
      </c>
      <c r="O15" s="34">
        <f t="shared" si="0"/>
        <v>6430.75</v>
      </c>
      <c r="P15" s="34">
        <f t="shared" si="1"/>
        <v>964.61</v>
      </c>
      <c r="Q15" s="35">
        <f t="shared" si="2"/>
        <v>7395.36</v>
      </c>
    </row>
    <row r="16" spans="1:17" ht="15">
      <c r="A16" s="8">
        <v>14</v>
      </c>
      <c r="B16" s="8" t="s">
        <v>17</v>
      </c>
      <c r="C16" s="8" t="s">
        <v>18</v>
      </c>
      <c r="D16" s="9" t="s">
        <v>37</v>
      </c>
      <c r="E16" s="10" t="s">
        <v>33</v>
      </c>
      <c r="F16" s="9" t="s">
        <v>38</v>
      </c>
      <c r="G16" s="9" t="s">
        <v>20</v>
      </c>
      <c r="H16" s="9" t="s">
        <v>21</v>
      </c>
      <c r="I16" s="10">
        <v>41779</v>
      </c>
      <c r="J16" s="16">
        <v>1030.82</v>
      </c>
      <c r="K16" s="16">
        <f t="shared" si="3"/>
        <v>1031</v>
      </c>
      <c r="L16" s="16">
        <v>5000</v>
      </c>
      <c r="M16" s="16">
        <v>1031</v>
      </c>
      <c r="N16" s="33">
        <v>1.45</v>
      </c>
      <c r="O16" s="34">
        <f t="shared" si="0"/>
        <v>1494.95</v>
      </c>
      <c r="P16" s="34">
        <f t="shared" si="1"/>
        <v>224.24</v>
      </c>
      <c r="Q16" s="35">
        <f t="shared" si="2"/>
        <v>1719.19</v>
      </c>
    </row>
    <row r="17" spans="1:17" ht="15">
      <c r="A17" s="8">
        <v>15</v>
      </c>
      <c r="B17" s="8" t="s">
        <v>17</v>
      </c>
      <c r="C17" s="8" t="s">
        <v>18</v>
      </c>
      <c r="D17" s="9" t="s">
        <v>39</v>
      </c>
      <c r="E17" s="10" t="s">
        <v>33</v>
      </c>
      <c r="F17" s="9" t="s">
        <v>40</v>
      </c>
      <c r="G17" s="9" t="s">
        <v>20</v>
      </c>
      <c r="H17" s="9" t="s">
        <v>21</v>
      </c>
      <c r="I17" s="10">
        <v>41780</v>
      </c>
      <c r="J17" s="16">
        <v>1004.49</v>
      </c>
      <c r="K17" s="16">
        <f t="shared" si="3"/>
        <v>1004</v>
      </c>
      <c r="L17" s="16">
        <v>5000</v>
      </c>
      <c r="M17" s="16">
        <v>1004</v>
      </c>
      <c r="N17" s="33">
        <v>1.45</v>
      </c>
      <c r="O17" s="34">
        <f t="shared" si="0"/>
        <v>1455.8</v>
      </c>
      <c r="P17" s="34">
        <f t="shared" si="1"/>
        <v>218.37</v>
      </c>
      <c r="Q17" s="35">
        <f t="shared" si="2"/>
        <v>1674.17</v>
      </c>
    </row>
    <row r="18" spans="1:17" s="25" customFormat="1" ht="15">
      <c r="A18" s="8">
        <v>16</v>
      </c>
      <c r="B18" s="8" t="s">
        <v>17</v>
      </c>
      <c r="C18" s="8" t="s">
        <v>18</v>
      </c>
      <c r="D18" s="9" t="s">
        <v>41</v>
      </c>
      <c r="E18" s="10" t="s">
        <v>33</v>
      </c>
      <c r="F18" s="9" t="s">
        <v>42</v>
      </c>
      <c r="G18" s="9" t="s">
        <v>20</v>
      </c>
      <c r="H18" s="9" t="s">
        <v>21</v>
      </c>
      <c r="I18" s="10">
        <v>41781</v>
      </c>
      <c r="J18" s="16">
        <v>980.07</v>
      </c>
      <c r="K18" s="16">
        <f t="shared" si="3"/>
        <v>980</v>
      </c>
      <c r="L18" s="16">
        <v>5000</v>
      </c>
      <c r="M18" s="16">
        <v>980</v>
      </c>
      <c r="N18" s="33">
        <v>1.45</v>
      </c>
      <c r="O18" s="34">
        <f t="shared" si="0"/>
        <v>1421</v>
      </c>
      <c r="P18" s="34">
        <f t="shared" si="1"/>
        <v>213.15</v>
      </c>
      <c r="Q18" s="35">
        <f t="shared" si="2"/>
        <v>1634.15</v>
      </c>
    </row>
    <row r="19" spans="1:17" ht="15">
      <c r="A19" s="8">
        <v>17</v>
      </c>
      <c r="B19" s="8" t="s">
        <v>17</v>
      </c>
      <c r="C19" s="8" t="s">
        <v>18</v>
      </c>
      <c r="D19" s="9" t="s">
        <v>43</v>
      </c>
      <c r="E19" s="10" t="s">
        <v>33</v>
      </c>
      <c r="F19" s="9" t="s">
        <v>44</v>
      </c>
      <c r="G19" s="9" t="s">
        <v>20</v>
      </c>
      <c r="H19" s="9" t="s">
        <v>21</v>
      </c>
      <c r="I19" s="10">
        <v>41782</v>
      </c>
      <c r="J19" s="16">
        <v>9573.33</v>
      </c>
      <c r="K19" s="16">
        <f t="shared" si="3"/>
        <v>9573</v>
      </c>
      <c r="L19" s="16">
        <v>5000</v>
      </c>
      <c r="M19" s="16">
        <v>957</v>
      </c>
      <c r="N19" s="33">
        <v>1.45</v>
      </c>
      <c r="O19" s="34">
        <f t="shared" si="0"/>
        <v>1387.65</v>
      </c>
      <c r="P19" s="34">
        <f t="shared" si="1"/>
        <v>208.15</v>
      </c>
      <c r="Q19" s="35">
        <f t="shared" si="2"/>
        <v>1595.8</v>
      </c>
    </row>
    <row r="20" spans="1:17" ht="15">
      <c r="A20" s="8">
        <v>18</v>
      </c>
      <c r="B20" s="8" t="s">
        <v>17</v>
      </c>
      <c r="C20" s="8" t="s">
        <v>18</v>
      </c>
      <c r="D20" s="9" t="s">
        <v>31</v>
      </c>
      <c r="E20" s="10" t="s">
        <v>33</v>
      </c>
      <c r="F20" s="9" t="s">
        <v>45</v>
      </c>
      <c r="G20" s="9" t="s">
        <v>20</v>
      </c>
      <c r="H20" s="9" t="s">
        <v>21</v>
      </c>
      <c r="I20" s="10">
        <v>41783</v>
      </c>
      <c r="J20" s="16">
        <v>936.1</v>
      </c>
      <c r="K20" s="16">
        <f t="shared" si="3"/>
        <v>936</v>
      </c>
      <c r="L20" s="16">
        <v>5000</v>
      </c>
      <c r="M20" s="16">
        <v>936</v>
      </c>
      <c r="N20" s="33">
        <v>1.45</v>
      </c>
      <c r="O20" s="34">
        <f t="shared" si="0"/>
        <v>1357.2</v>
      </c>
      <c r="P20" s="34">
        <f t="shared" si="1"/>
        <v>203.58</v>
      </c>
      <c r="Q20" s="35">
        <f t="shared" si="2"/>
        <v>1560.78</v>
      </c>
    </row>
    <row r="21" spans="1:17" ht="15">
      <c r="A21" s="8">
        <v>19</v>
      </c>
      <c r="B21" s="8" t="s">
        <v>17</v>
      </c>
      <c r="C21" s="8" t="s">
        <v>18</v>
      </c>
      <c r="D21" s="9" t="s">
        <v>46</v>
      </c>
      <c r="E21" s="10" t="s">
        <v>33</v>
      </c>
      <c r="F21" s="9" t="s">
        <v>47</v>
      </c>
      <c r="G21" s="9" t="s">
        <v>20</v>
      </c>
      <c r="H21" s="9" t="s">
        <v>21</v>
      </c>
      <c r="I21" s="10">
        <v>41784</v>
      </c>
      <c r="J21" s="16">
        <v>916.2</v>
      </c>
      <c r="K21" s="16">
        <f t="shared" si="3"/>
        <v>916</v>
      </c>
      <c r="L21" s="16">
        <v>5000</v>
      </c>
      <c r="M21" s="16">
        <v>916</v>
      </c>
      <c r="N21" s="33">
        <v>1.45</v>
      </c>
      <c r="O21" s="34">
        <f t="shared" si="0"/>
        <v>1328.2</v>
      </c>
      <c r="P21" s="34">
        <f t="shared" si="1"/>
        <v>199.23</v>
      </c>
      <c r="Q21" s="35">
        <f t="shared" si="2"/>
        <v>1527.43</v>
      </c>
    </row>
    <row r="22" spans="1:17" ht="15">
      <c r="A22" s="8">
        <v>20</v>
      </c>
      <c r="B22" s="8" t="s">
        <v>17</v>
      </c>
      <c r="C22" s="8" t="s">
        <v>18</v>
      </c>
      <c r="D22" s="9" t="s">
        <v>48</v>
      </c>
      <c r="E22" s="10" t="s">
        <v>33</v>
      </c>
      <c r="F22" s="9" t="s">
        <v>49</v>
      </c>
      <c r="G22" s="9" t="s">
        <v>20</v>
      </c>
      <c r="H22" s="9" t="s">
        <v>21</v>
      </c>
      <c r="I22" s="10">
        <v>41785</v>
      </c>
      <c r="J22" s="16">
        <v>897.52</v>
      </c>
      <c r="K22" s="16">
        <f t="shared" si="3"/>
        <v>898</v>
      </c>
      <c r="L22" s="16">
        <v>5000</v>
      </c>
      <c r="M22" s="16">
        <v>898</v>
      </c>
      <c r="N22" s="33">
        <v>1.45</v>
      </c>
      <c r="O22" s="34">
        <f t="shared" si="0"/>
        <v>1302.1</v>
      </c>
      <c r="P22" s="34">
        <f t="shared" si="1"/>
        <v>195.32</v>
      </c>
      <c r="Q22" s="35">
        <f t="shared" si="2"/>
        <v>1497.42</v>
      </c>
    </row>
    <row r="23" spans="1:17" ht="15">
      <c r="A23" s="8">
        <v>21</v>
      </c>
      <c r="B23" s="8" t="s">
        <v>17</v>
      </c>
      <c r="C23" s="8" t="s">
        <v>18</v>
      </c>
      <c r="D23" s="9" t="s">
        <v>50</v>
      </c>
      <c r="E23" s="10" t="s">
        <v>33</v>
      </c>
      <c r="F23" s="9" t="s">
        <v>51</v>
      </c>
      <c r="G23" s="9" t="s">
        <v>20</v>
      </c>
      <c r="H23" s="9" t="s">
        <v>21</v>
      </c>
      <c r="I23" s="10">
        <v>41786</v>
      </c>
      <c r="J23" s="16">
        <v>879.92</v>
      </c>
      <c r="K23" s="16">
        <f t="shared" si="3"/>
        <v>880</v>
      </c>
      <c r="L23" s="16">
        <v>5000</v>
      </c>
      <c r="M23" s="16">
        <v>880</v>
      </c>
      <c r="N23" s="33">
        <v>1.45</v>
      </c>
      <c r="O23" s="34">
        <f t="shared" si="0"/>
        <v>1276</v>
      </c>
      <c r="P23" s="34">
        <f t="shared" si="1"/>
        <v>191.4</v>
      </c>
      <c r="Q23" s="35">
        <f t="shared" si="2"/>
        <v>1467.4</v>
      </c>
    </row>
    <row r="24" spans="1:17" ht="15">
      <c r="A24" s="8">
        <v>22</v>
      </c>
      <c r="B24" s="8" t="s">
        <v>17</v>
      </c>
      <c r="C24" s="8" t="s">
        <v>18</v>
      </c>
      <c r="D24" s="9" t="s">
        <v>52</v>
      </c>
      <c r="E24" s="10" t="s">
        <v>33</v>
      </c>
      <c r="F24" s="9" t="s">
        <v>53</v>
      </c>
      <c r="G24" s="9" t="s">
        <v>20</v>
      </c>
      <c r="H24" s="9" t="s">
        <v>21</v>
      </c>
      <c r="I24" s="10">
        <v>41787</v>
      </c>
      <c r="J24" s="16">
        <v>863.32</v>
      </c>
      <c r="K24" s="16">
        <f t="shared" si="3"/>
        <v>863</v>
      </c>
      <c r="L24" s="16">
        <v>5000</v>
      </c>
      <c r="M24" s="16">
        <v>863</v>
      </c>
      <c r="N24" s="33">
        <v>1.45</v>
      </c>
      <c r="O24" s="34">
        <f t="shared" si="0"/>
        <v>1251.35</v>
      </c>
      <c r="P24" s="34">
        <f t="shared" si="1"/>
        <v>187.7</v>
      </c>
      <c r="Q24" s="35">
        <f t="shared" si="2"/>
        <v>1439.05</v>
      </c>
    </row>
    <row r="25" spans="1:17" ht="15">
      <c r="A25" s="8">
        <v>23</v>
      </c>
      <c r="B25" s="8" t="s">
        <v>17</v>
      </c>
      <c r="C25" s="8" t="s">
        <v>18</v>
      </c>
      <c r="D25" s="9" t="s">
        <v>54</v>
      </c>
      <c r="E25" s="10" t="s">
        <v>33</v>
      </c>
      <c r="F25" s="9" t="s">
        <v>55</v>
      </c>
      <c r="G25" s="9" t="s">
        <v>20</v>
      </c>
      <c r="H25" s="9" t="s">
        <v>21</v>
      </c>
      <c r="I25" s="10">
        <v>41788</v>
      </c>
      <c r="J25" s="16">
        <v>847.61</v>
      </c>
      <c r="K25" s="16">
        <f t="shared" si="3"/>
        <v>848</v>
      </c>
      <c r="L25" s="16">
        <v>5000</v>
      </c>
      <c r="M25" s="16">
        <v>848</v>
      </c>
      <c r="N25" s="33">
        <v>1.45</v>
      </c>
      <c r="O25" s="34">
        <f t="shared" si="0"/>
        <v>1229.6</v>
      </c>
      <c r="P25" s="34">
        <f t="shared" si="1"/>
        <v>184.44</v>
      </c>
      <c r="Q25" s="35">
        <f t="shared" si="2"/>
        <v>1414.04</v>
      </c>
    </row>
    <row r="26" spans="1:17" ht="15">
      <c r="A26" s="8">
        <v>24</v>
      </c>
      <c r="B26" s="8" t="s">
        <v>17</v>
      </c>
      <c r="C26" s="8" t="s">
        <v>18</v>
      </c>
      <c r="D26" s="9" t="s">
        <v>56</v>
      </c>
      <c r="E26" s="10" t="s">
        <v>33</v>
      </c>
      <c r="F26" s="9" t="s">
        <v>57</v>
      </c>
      <c r="G26" s="9" t="s">
        <v>20</v>
      </c>
      <c r="H26" s="9" t="s">
        <v>21</v>
      </c>
      <c r="I26" s="10">
        <v>41789</v>
      </c>
      <c r="J26" s="16">
        <v>832.73</v>
      </c>
      <c r="K26" s="16">
        <f t="shared" si="3"/>
        <v>833</v>
      </c>
      <c r="L26" s="16">
        <v>5000</v>
      </c>
      <c r="M26" s="16">
        <v>833</v>
      </c>
      <c r="N26" s="33">
        <v>1.45</v>
      </c>
      <c r="O26" s="34">
        <f t="shared" si="0"/>
        <v>1207.85</v>
      </c>
      <c r="P26" s="34">
        <f t="shared" si="1"/>
        <v>181.18</v>
      </c>
      <c r="Q26" s="35">
        <f t="shared" si="2"/>
        <v>1389.03</v>
      </c>
    </row>
    <row r="27" spans="1:17" ht="15">
      <c r="A27" s="8">
        <v>25</v>
      </c>
      <c r="B27" s="8" t="s">
        <v>17</v>
      </c>
      <c r="C27" s="8" t="s">
        <v>18</v>
      </c>
      <c r="D27" s="9" t="s">
        <v>58</v>
      </c>
      <c r="E27" s="10" t="s">
        <v>33</v>
      </c>
      <c r="F27" s="9" t="s">
        <v>59</v>
      </c>
      <c r="G27" s="9" t="s">
        <v>20</v>
      </c>
      <c r="H27" s="9" t="s">
        <v>21</v>
      </c>
      <c r="I27" s="10">
        <v>41790</v>
      </c>
      <c r="J27" s="16">
        <v>1623.73</v>
      </c>
      <c r="K27" s="16">
        <f t="shared" si="3"/>
        <v>1624</v>
      </c>
      <c r="L27" s="16">
        <v>10000</v>
      </c>
      <c r="M27" s="16">
        <v>1624</v>
      </c>
      <c r="N27" s="33">
        <v>1.45</v>
      </c>
      <c r="O27" s="34">
        <f t="shared" si="0"/>
        <v>2354.8</v>
      </c>
      <c r="P27" s="34">
        <f t="shared" si="1"/>
        <v>353.22</v>
      </c>
      <c r="Q27" s="35">
        <f t="shared" si="2"/>
        <v>2708.02</v>
      </c>
    </row>
    <row r="28" spans="1:17" ht="15">
      <c r="A28" s="8">
        <v>26</v>
      </c>
      <c r="B28" s="8" t="s">
        <v>17</v>
      </c>
      <c r="C28" s="8" t="s">
        <v>18</v>
      </c>
      <c r="D28" s="9" t="s">
        <v>31</v>
      </c>
      <c r="E28" s="10" t="s">
        <v>33</v>
      </c>
      <c r="F28" s="9" t="s">
        <v>60</v>
      </c>
      <c r="G28" s="9" t="s">
        <v>20</v>
      </c>
      <c r="H28" s="9" t="s">
        <v>21</v>
      </c>
      <c r="I28" s="10">
        <v>41791</v>
      </c>
      <c r="J28" s="16">
        <v>792.34</v>
      </c>
      <c r="K28" s="16">
        <f t="shared" si="3"/>
        <v>792</v>
      </c>
      <c r="L28" s="16">
        <v>5000</v>
      </c>
      <c r="M28" s="16">
        <v>792</v>
      </c>
      <c r="N28" s="33">
        <v>1.45</v>
      </c>
      <c r="O28" s="34">
        <f t="shared" si="0"/>
        <v>1148.4</v>
      </c>
      <c r="P28" s="34">
        <f t="shared" si="1"/>
        <v>172.26</v>
      </c>
      <c r="Q28" s="35">
        <f t="shared" si="2"/>
        <v>1320.66</v>
      </c>
    </row>
    <row r="29" spans="1:17" ht="15">
      <c r="A29" s="8">
        <v>27</v>
      </c>
      <c r="B29" s="8" t="s">
        <v>17</v>
      </c>
      <c r="C29" s="8" t="s">
        <v>18</v>
      </c>
      <c r="D29" s="9" t="s">
        <v>31</v>
      </c>
      <c r="E29" s="10" t="s">
        <v>33</v>
      </c>
      <c r="F29" s="9" t="s">
        <v>61</v>
      </c>
      <c r="G29" s="9" t="s">
        <v>20</v>
      </c>
      <c r="H29" s="9" t="s">
        <v>21</v>
      </c>
      <c r="I29" s="10">
        <v>41792</v>
      </c>
      <c r="J29" s="16">
        <v>780.11</v>
      </c>
      <c r="K29" s="16">
        <f t="shared" si="3"/>
        <v>780</v>
      </c>
      <c r="L29" s="16">
        <v>5000</v>
      </c>
      <c r="M29" s="16">
        <v>780</v>
      </c>
      <c r="N29" s="33">
        <v>1.45</v>
      </c>
      <c r="O29" s="34">
        <f t="shared" si="0"/>
        <v>1131</v>
      </c>
      <c r="P29" s="34">
        <f t="shared" si="1"/>
        <v>169.65</v>
      </c>
      <c r="Q29" s="35">
        <f t="shared" si="2"/>
        <v>1300.65</v>
      </c>
    </row>
    <row r="30" spans="1:17" ht="15">
      <c r="A30" s="8">
        <v>28</v>
      </c>
      <c r="B30" s="8" t="s">
        <v>17</v>
      </c>
      <c r="C30" s="8" t="s">
        <v>18</v>
      </c>
      <c r="D30" s="9" t="s">
        <v>62</v>
      </c>
      <c r="E30" s="10" t="s">
        <v>33</v>
      </c>
      <c r="F30" s="9" t="s">
        <v>63</v>
      </c>
      <c r="G30" s="9" t="s">
        <v>20</v>
      </c>
      <c r="H30" s="9" t="s">
        <v>21</v>
      </c>
      <c r="I30" s="10">
        <v>41793</v>
      </c>
      <c r="J30" s="16">
        <v>3008.54</v>
      </c>
      <c r="K30" s="16">
        <f t="shared" si="3"/>
        <v>3009</v>
      </c>
      <c r="L30" s="16">
        <v>20000</v>
      </c>
      <c r="M30" s="16">
        <v>3009</v>
      </c>
      <c r="N30" s="33">
        <v>1.45</v>
      </c>
      <c r="O30" s="34">
        <f t="shared" si="0"/>
        <v>4363.05</v>
      </c>
      <c r="P30" s="34">
        <f t="shared" si="1"/>
        <v>654.46</v>
      </c>
      <c r="Q30" s="35">
        <f t="shared" si="2"/>
        <v>5017.51</v>
      </c>
    </row>
    <row r="31" spans="1:17" ht="15">
      <c r="A31" s="8">
        <v>29</v>
      </c>
      <c r="B31" s="8" t="s">
        <v>17</v>
      </c>
      <c r="C31" s="8" t="s">
        <v>18</v>
      </c>
      <c r="D31" s="9" t="s">
        <v>64</v>
      </c>
      <c r="E31" s="10" t="s">
        <v>33</v>
      </c>
      <c r="F31" s="9" t="s">
        <v>65</v>
      </c>
      <c r="G31" s="9" t="s">
        <v>20</v>
      </c>
      <c r="H31" s="9" t="s">
        <v>21</v>
      </c>
      <c r="I31" s="10">
        <v>41794</v>
      </c>
      <c r="J31" s="16">
        <v>726.43</v>
      </c>
      <c r="K31" s="16">
        <f t="shared" si="3"/>
        <v>726</v>
      </c>
      <c r="L31" s="16">
        <v>5000</v>
      </c>
      <c r="M31" s="16">
        <v>726</v>
      </c>
      <c r="N31" s="33">
        <v>1.45</v>
      </c>
      <c r="O31" s="34">
        <f t="shared" si="0"/>
        <v>1052.7</v>
      </c>
      <c r="P31" s="34">
        <f t="shared" si="1"/>
        <v>157.91</v>
      </c>
      <c r="Q31" s="35">
        <f t="shared" si="2"/>
        <v>1210.61</v>
      </c>
    </row>
    <row r="32" spans="1:17" ht="15">
      <c r="A32" s="8">
        <v>30</v>
      </c>
      <c r="B32" s="8" t="s">
        <v>17</v>
      </c>
      <c r="C32" s="8" t="s">
        <v>18</v>
      </c>
      <c r="D32" s="9" t="s">
        <v>66</v>
      </c>
      <c r="E32" s="10" t="s">
        <v>67</v>
      </c>
      <c r="F32" s="9" t="s">
        <v>68</v>
      </c>
      <c r="G32" s="9" t="s">
        <v>20</v>
      </c>
      <c r="H32" s="9" t="s">
        <v>21</v>
      </c>
      <c r="I32" s="10">
        <v>41795</v>
      </c>
      <c r="J32" s="16">
        <v>716.95</v>
      </c>
      <c r="K32" s="16">
        <f t="shared" si="3"/>
        <v>717</v>
      </c>
      <c r="L32" s="16">
        <v>5000</v>
      </c>
      <c r="M32" s="16">
        <v>717</v>
      </c>
      <c r="N32" s="33">
        <v>1.45</v>
      </c>
      <c r="O32" s="34">
        <f t="shared" si="0"/>
        <v>1039.65</v>
      </c>
      <c r="P32" s="34">
        <f t="shared" si="1"/>
        <v>155.95</v>
      </c>
      <c r="Q32" s="35">
        <f t="shared" si="2"/>
        <v>1195.6</v>
      </c>
    </row>
    <row r="33" spans="1:17" ht="15">
      <c r="A33" s="8">
        <v>31</v>
      </c>
      <c r="B33" s="8" t="s">
        <v>17</v>
      </c>
      <c r="C33" s="8" t="s">
        <v>18</v>
      </c>
      <c r="D33" s="9" t="s">
        <v>31</v>
      </c>
      <c r="E33" s="10" t="s">
        <v>67</v>
      </c>
      <c r="F33" s="9" t="s">
        <v>69</v>
      </c>
      <c r="G33" s="9" t="s">
        <v>20</v>
      </c>
      <c r="H33" s="9" t="s">
        <v>21</v>
      </c>
      <c r="I33" s="10">
        <v>41796</v>
      </c>
      <c r="J33" s="16">
        <v>707.89</v>
      </c>
      <c r="K33" s="16">
        <f t="shared" si="3"/>
        <v>708</v>
      </c>
      <c r="L33" s="16">
        <v>5000</v>
      </c>
      <c r="M33" s="16">
        <v>708</v>
      </c>
      <c r="N33" s="33">
        <v>1.45</v>
      </c>
      <c r="O33" s="34">
        <f t="shared" si="0"/>
        <v>1026.6</v>
      </c>
      <c r="P33" s="34">
        <f t="shared" si="1"/>
        <v>153.99</v>
      </c>
      <c r="Q33" s="35">
        <f t="shared" si="2"/>
        <v>1180.59</v>
      </c>
    </row>
    <row r="34" spans="1:17" ht="15">
      <c r="A34" s="8">
        <v>32</v>
      </c>
      <c r="B34" s="8" t="s">
        <v>17</v>
      </c>
      <c r="C34" s="8" t="s">
        <v>18</v>
      </c>
      <c r="D34" s="9" t="s">
        <v>70</v>
      </c>
      <c r="E34" s="10" t="s">
        <v>67</v>
      </c>
      <c r="F34" s="9" t="s">
        <v>71</v>
      </c>
      <c r="G34" s="9" t="s">
        <v>20</v>
      </c>
      <c r="H34" s="9" t="s">
        <v>21</v>
      </c>
      <c r="I34" s="10">
        <v>41797</v>
      </c>
      <c r="J34" s="16">
        <v>556.06</v>
      </c>
      <c r="K34" s="16">
        <f t="shared" si="3"/>
        <v>556</v>
      </c>
      <c r="L34" s="16">
        <v>5000</v>
      </c>
      <c r="M34" s="16">
        <v>556</v>
      </c>
      <c r="N34" s="33">
        <v>1.45</v>
      </c>
      <c r="O34" s="34">
        <f t="shared" si="0"/>
        <v>806.2</v>
      </c>
      <c r="P34" s="34">
        <f t="shared" si="1"/>
        <v>120.93</v>
      </c>
      <c r="Q34" s="35">
        <f t="shared" si="2"/>
        <v>927.13</v>
      </c>
    </row>
    <row r="35" spans="1:17" ht="15">
      <c r="A35" s="8">
        <v>33</v>
      </c>
      <c r="B35" s="8" t="s">
        <v>17</v>
      </c>
      <c r="C35" s="8" t="s">
        <v>18</v>
      </c>
      <c r="D35" s="9" t="s">
        <v>72</v>
      </c>
      <c r="E35" s="10" t="s">
        <v>25</v>
      </c>
      <c r="F35" s="9">
        <v>48</v>
      </c>
      <c r="G35" s="9" t="s">
        <v>20</v>
      </c>
      <c r="H35" s="9" t="s">
        <v>21</v>
      </c>
      <c r="I35" s="10">
        <v>41649</v>
      </c>
      <c r="J35" s="16">
        <v>480.3</v>
      </c>
      <c r="K35" s="16">
        <f t="shared" si="3"/>
        <v>480</v>
      </c>
      <c r="L35" s="16">
        <v>10000</v>
      </c>
      <c r="M35" s="16">
        <v>480</v>
      </c>
      <c r="N35" s="33">
        <v>1.45</v>
      </c>
      <c r="O35" s="34">
        <f t="shared" si="0"/>
        <v>696</v>
      </c>
      <c r="P35" s="34">
        <f t="shared" si="1"/>
        <v>104.4</v>
      </c>
      <c r="Q35" s="35">
        <f t="shared" si="2"/>
        <v>800.4</v>
      </c>
    </row>
    <row r="36" spans="1:17" ht="15">
      <c r="A36" s="8">
        <v>34</v>
      </c>
      <c r="B36" s="8" t="s">
        <v>17</v>
      </c>
      <c r="C36" s="8" t="s">
        <v>18</v>
      </c>
      <c r="D36" s="9" t="s">
        <v>73</v>
      </c>
      <c r="E36" s="10" t="s">
        <v>25</v>
      </c>
      <c r="F36" s="9">
        <v>49</v>
      </c>
      <c r="G36" s="9" t="s">
        <v>20</v>
      </c>
      <c r="H36" s="9" t="s">
        <v>21</v>
      </c>
      <c r="I36" s="10">
        <v>41650</v>
      </c>
      <c r="J36" s="16">
        <v>362.02</v>
      </c>
      <c r="K36" s="16">
        <f t="shared" si="3"/>
        <v>362</v>
      </c>
      <c r="L36" s="16">
        <v>3000</v>
      </c>
      <c r="M36" s="16">
        <v>362</v>
      </c>
      <c r="N36" s="33">
        <v>1.45</v>
      </c>
      <c r="O36" s="34">
        <f t="shared" si="0"/>
        <v>524.9</v>
      </c>
      <c r="P36" s="34">
        <f t="shared" si="1"/>
        <v>78.74</v>
      </c>
      <c r="Q36" s="35">
        <f t="shared" si="2"/>
        <v>603.64</v>
      </c>
    </row>
    <row r="37" spans="1:17" ht="15">
      <c r="A37" s="8">
        <v>35</v>
      </c>
      <c r="B37" s="8" t="s">
        <v>17</v>
      </c>
      <c r="C37" s="8" t="s">
        <v>18</v>
      </c>
      <c r="D37" s="9" t="s">
        <v>31</v>
      </c>
      <c r="E37" s="10" t="s">
        <v>25</v>
      </c>
      <c r="F37" s="9">
        <v>50</v>
      </c>
      <c r="G37" s="9" t="s">
        <v>20</v>
      </c>
      <c r="H37" s="9" t="s">
        <v>21</v>
      </c>
      <c r="I37" s="10">
        <v>41651</v>
      </c>
      <c r="J37" s="16">
        <v>589.06</v>
      </c>
      <c r="K37" s="16">
        <f t="shared" si="3"/>
        <v>589</v>
      </c>
      <c r="L37" s="16">
        <v>5000</v>
      </c>
      <c r="M37" s="16">
        <v>589</v>
      </c>
      <c r="N37" s="33">
        <v>1.45</v>
      </c>
      <c r="O37" s="34">
        <f t="shared" si="0"/>
        <v>854.05</v>
      </c>
      <c r="P37" s="34">
        <f t="shared" si="1"/>
        <v>128.11</v>
      </c>
      <c r="Q37" s="35">
        <f t="shared" si="2"/>
        <v>982.16</v>
      </c>
    </row>
    <row r="38" spans="1:17" ht="15">
      <c r="A38" s="8">
        <v>36</v>
      </c>
      <c r="B38" s="8" t="s">
        <v>17</v>
      </c>
      <c r="C38" s="8" t="s">
        <v>18</v>
      </c>
      <c r="D38" s="9" t="s">
        <v>22</v>
      </c>
      <c r="E38" s="10" t="s">
        <v>25</v>
      </c>
      <c r="F38" s="9">
        <v>51</v>
      </c>
      <c r="G38" s="9" t="s">
        <v>20</v>
      </c>
      <c r="H38" s="9" t="s">
        <v>21</v>
      </c>
      <c r="I38" s="10">
        <v>41652</v>
      </c>
      <c r="J38" s="16">
        <v>565.98</v>
      </c>
      <c r="K38" s="16">
        <f t="shared" si="3"/>
        <v>566</v>
      </c>
      <c r="L38" s="16">
        <v>5000</v>
      </c>
      <c r="M38" s="16">
        <v>566</v>
      </c>
      <c r="N38" s="33">
        <v>1.45</v>
      </c>
      <c r="O38" s="34">
        <f t="shared" si="0"/>
        <v>820.7</v>
      </c>
      <c r="P38" s="34">
        <f t="shared" si="1"/>
        <v>123.11</v>
      </c>
      <c r="Q38" s="35">
        <f t="shared" si="2"/>
        <v>943.81</v>
      </c>
    </row>
    <row r="39" spans="1:17" ht="15">
      <c r="A39" s="8">
        <v>37</v>
      </c>
      <c r="B39" s="8" t="s">
        <v>17</v>
      </c>
      <c r="C39" s="8" t="s">
        <v>18</v>
      </c>
      <c r="D39" s="9" t="s">
        <v>74</v>
      </c>
      <c r="E39" s="10" t="s">
        <v>25</v>
      </c>
      <c r="F39" s="9">
        <v>52</v>
      </c>
      <c r="G39" s="9" t="s">
        <v>20</v>
      </c>
      <c r="H39" s="9" t="s">
        <v>21</v>
      </c>
      <c r="I39" s="10">
        <v>41653</v>
      </c>
      <c r="J39" s="16">
        <v>2200.27</v>
      </c>
      <c r="K39" s="16">
        <f t="shared" si="3"/>
        <v>2200</v>
      </c>
      <c r="L39" s="16">
        <v>25000</v>
      </c>
      <c r="M39" s="16">
        <v>2200</v>
      </c>
      <c r="N39" s="33">
        <v>1.45</v>
      </c>
      <c r="O39" s="34">
        <f t="shared" si="0"/>
        <v>3190</v>
      </c>
      <c r="P39" s="34">
        <f t="shared" si="1"/>
        <v>478.5</v>
      </c>
      <c r="Q39" s="35">
        <f t="shared" si="2"/>
        <v>3668.5</v>
      </c>
    </row>
    <row r="40" spans="1:17" ht="15">
      <c r="A40" s="8">
        <v>38</v>
      </c>
      <c r="B40" s="8" t="s">
        <v>17</v>
      </c>
      <c r="C40" s="8" t="s">
        <v>18</v>
      </c>
      <c r="D40" s="9" t="s">
        <v>32</v>
      </c>
      <c r="E40" s="10" t="s">
        <v>25</v>
      </c>
      <c r="F40" s="9" t="s">
        <v>75</v>
      </c>
      <c r="G40" s="9" t="s">
        <v>20</v>
      </c>
      <c r="H40" s="9" t="s">
        <v>21</v>
      </c>
      <c r="I40" s="10">
        <v>41654</v>
      </c>
      <c r="J40" s="16">
        <v>74.39</v>
      </c>
      <c r="K40" s="16">
        <f t="shared" si="3"/>
        <v>74</v>
      </c>
      <c r="L40" s="16">
        <v>1300</v>
      </c>
      <c r="M40" s="16">
        <v>74</v>
      </c>
      <c r="N40" s="33">
        <v>1.45</v>
      </c>
      <c r="O40" s="34">
        <f t="shared" si="0"/>
        <v>107.3</v>
      </c>
      <c r="P40" s="34">
        <f t="shared" si="1"/>
        <v>16.1</v>
      </c>
      <c r="Q40" s="35">
        <f t="shared" si="2"/>
        <v>123.4</v>
      </c>
    </row>
    <row r="41" spans="1:17" ht="15">
      <c r="A41" s="8">
        <v>39</v>
      </c>
      <c r="B41" s="8" t="s">
        <v>17</v>
      </c>
      <c r="C41" s="8" t="s">
        <v>18</v>
      </c>
      <c r="D41" s="9" t="s">
        <v>32</v>
      </c>
      <c r="E41" s="10" t="s">
        <v>25</v>
      </c>
      <c r="F41" s="9">
        <v>53</v>
      </c>
      <c r="G41" s="9" t="s">
        <v>20</v>
      </c>
      <c r="H41" s="9" t="s">
        <v>21</v>
      </c>
      <c r="I41" s="10">
        <v>41655</v>
      </c>
      <c r="J41" s="16">
        <v>387.28</v>
      </c>
      <c r="K41" s="16">
        <f t="shared" si="3"/>
        <v>387</v>
      </c>
      <c r="L41" s="16">
        <v>13700</v>
      </c>
      <c r="M41" s="16">
        <v>387</v>
      </c>
      <c r="N41" s="33">
        <v>1.45</v>
      </c>
      <c r="O41" s="34">
        <f t="shared" si="0"/>
        <v>561.15</v>
      </c>
      <c r="P41" s="34">
        <f t="shared" si="1"/>
        <v>84.17</v>
      </c>
      <c r="Q41" s="35">
        <f t="shared" si="2"/>
        <v>645.32</v>
      </c>
    </row>
    <row r="42" spans="1:17" ht="15">
      <c r="A42" s="8">
        <v>40</v>
      </c>
      <c r="B42" s="8" t="s">
        <v>17</v>
      </c>
      <c r="C42" s="8" t="s">
        <v>18</v>
      </c>
      <c r="D42" s="9" t="s">
        <v>76</v>
      </c>
      <c r="E42" s="10" t="s">
        <v>33</v>
      </c>
      <c r="F42" s="9">
        <v>1</v>
      </c>
      <c r="G42" s="9" t="s">
        <v>20</v>
      </c>
      <c r="H42" s="9" t="s">
        <v>21</v>
      </c>
      <c r="I42" s="10">
        <v>41798</v>
      </c>
      <c r="J42" s="16">
        <v>196.74</v>
      </c>
      <c r="K42" s="16">
        <f t="shared" si="3"/>
        <v>197</v>
      </c>
      <c r="L42" s="16">
        <v>5000</v>
      </c>
      <c r="M42" s="16">
        <v>197</v>
      </c>
      <c r="N42" s="33">
        <v>1.45</v>
      </c>
      <c r="O42" s="34">
        <f t="shared" si="0"/>
        <v>285.65</v>
      </c>
      <c r="P42" s="34">
        <f t="shared" si="1"/>
        <v>42.85</v>
      </c>
      <c r="Q42" s="35">
        <f t="shared" si="2"/>
        <v>328.5</v>
      </c>
    </row>
    <row r="43" spans="1:17" ht="15">
      <c r="A43" s="8">
        <v>41</v>
      </c>
      <c r="B43" s="8" t="s">
        <v>17</v>
      </c>
      <c r="C43" s="8" t="s">
        <v>18</v>
      </c>
      <c r="D43" s="9" t="s">
        <v>77</v>
      </c>
      <c r="E43" s="10" t="s">
        <v>33</v>
      </c>
      <c r="F43" s="9">
        <v>2</v>
      </c>
      <c r="G43" s="9" t="s">
        <v>20</v>
      </c>
      <c r="H43" s="9" t="s">
        <v>21</v>
      </c>
      <c r="I43" s="10">
        <v>41799</v>
      </c>
      <c r="J43" s="16">
        <v>230.4</v>
      </c>
      <c r="K43" s="16">
        <f t="shared" si="3"/>
        <v>230</v>
      </c>
      <c r="L43" s="16">
        <v>5000</v>
      </c>
      <c r="M43" s="16">
        <v>230</v>
      </c>
      <c r="N43" s="33">
        <v>1.45</v>
      </c>
      <c r="O43" s="34">
        <f t="shared" si="0"/>
        <v>333.5</v>
      </c>
      <c r="P43" s="34">
        <f t="shared" si="1"/>
        <v>50.03</v>
      </c>
      <c r="Q43" s="35">
        <f t="shared" si="2"/>
        <v>383.53</v>
      </c>
    </row>
    <row r="44" spans="1:17" ht="15">
      <c r="A44" s="8">
        <v>42</v>
      </c>
      <c r="B44" s="8" t="s">
        <v>17</v>
      </c>
      <c r="C44" s="8" t="s">
        <v>18</v>
      </c>
      <c r="D44" s="9" t="s">
        <v>78</v>
      </c>
      <c r="E44" s="10" t="s">
        <v>33</v>
      </c>
      <c r="F44" s="9">
        <v>3</v>
      </c>
      <c r="G44" s="9" t="s">
        <v>20</v>
      </c>
      <c r="H44" s="9" t="s">
        <v>21</v>
      </c>
      <c r="I44" s="10">
        <v>41800</v>
      </c>
      <c r="J44" s="16">
        <v>271.01</v>
      </c>
      <c r="K44" s="16">
        <f t="shared" si="3"/>
        <v>271</v>
      </c>
      <c r="L44" s="16">
        <v>5000</v>
      </c>
      <c r="M44" s="16">
        <v>271</v>
      </c>
      <c r="N44" s="33">
        <v>1.45</v>
      </c>
      <c r="O44" s="34">
        <f t="shared" si="0"/>
        <v>392.95</v>
      </c>
      <c r="P44" s="34">
        <f t="shared" si="1"/>
        <v>58.94</v>
      </c>
      <c r="Q44" s="35">
        <f t="shared" si="2"/>
        <v>451.89</v>
      </c>
    </row>
    <row r="45" spans="1:17" ht="15">
      <c r="A45" s="8">
        <v>43</v>
      </c>
      <c r="B45" s="8" t="s">
        <v>17</v>
      </c>
      <c r="C45" s="8" t="s">
        <v>18</v>
      </c>
      <c r="D45" s="9" t="s">
        <v>79</v>
      </c>
      <c r="E45" s="10" t="s">
        <v>33</v>
      </c>
      <c r="F45" s="9">
        <v>4</v>
      </c>
      <c r="G45" s="9" t="s">
        <v>20</v>
      </c>
      <c r="H45" s="9" t="s">
        <v>21</v>
      </c>
      <c r="I45" s="10">
        <v>41801</v>
      </c>
      <c r="J45" s="16">
        <v>317.04</v>
      </c>
      <c r="K45" s="16">
        <f t="shared" si="3"/>
        <v>317</v>
      </c>
      <c r="L45" s="16">
        <v>5000</v>
      </c>
      <c r="M45" s="16">
        <v>317</v>
      </c>
      <c r="N45" s="33">
        <v>1.45</v>
      </c>
      <c r="O45" s="34">
        <f t="shared" si="0"/>
        <v>459.65</v>
      </c>
      <c r="P45" s="34">
        <f t="shared" si="1"/>
        <v>68.95</v>
      </c>
      <c r="Q45" s="35">
        <f t="shared" si="2"/>
        <v>528.6</v>
      </c>
    </row>
    <row r="46" spans="1:17" ht="15">
      <c r="A46" s="8">
        <v>44</v>
      </c>
      <c r="B46" s="8" t="s">
        <v>17</v>
      </c>
      <c r="C46" s="8" t="s">
        <v>18</v>
      </c>
      <c r="D46" s="9" t="s">
        <v>80</v>
      </c>
      <c r="E46" s="10" t="s">
        <v>33</v>
      </c>
      <c r="F46" s="9">
        <v>5</v>
      </c>
      <c r="G46" s="9" t="s">
        <v>20</v>
      </c>
      <c r="H46" s="9" t="s">
        <v>21</v>
      </c>
      <c r="I46" s="10">
        <v>41802</v>
      </c>
      <c r="J46" s="16">
        <v>367.35</v>
      </c>
      <c r="K46" s="16">
        <f t="shared" si="3"/>
        <v>367</v>
      </c>
      <c r="L46" s="16">
        <v>5000</v>
      </c>
      <c r="M46" s="16">
        <v>367</v>
      </c>
      <c r="N46" s="33">
        <v>1.45</v>
      </c>
      <c r="O46" s="34">
        <f t="shared" si="0"/>
        <v>532.15</v>
      </c>
      <c r="P46" s="34">
        <f t="shared" si="1"/>
        <v>79.82</v>
      </c>
      <c r="Q46" s="35">
        <f t="shared" si="2"/>
        <v>611.97</v>
      </c>
    </row>
    <row r="47" spans="1:17" ht="15">
      <c r="A47" s="8">
        <v>45</v>
      </c>
      <c r="B47" s="8" t="s">
        <v>17</v>
      </c>
      <c r="C47" s="8" t="s">
        <v>18</v>
      </c>
      <c r="D47" s="9" t="s">
        <v>81</v>
      </c>
      <c r="E47" s="10" t="s">
        <v>33</v>
      </c>
      <c r="F47" s="9">
        <v>6</v>
      </c>
      <c r="G47" s="9" t="s">
        <v>20</v>
      </c>
      <c r="H47" s="9" t="s">
        <v>21</v>
      </c>
      <c r="I47" s="10">
        <v>41803</v>
      </c>
      <c r="J47" s="16">
        <v>420.08</v>
      </c>
      <c r="K47" s="16">
        <f t="shared" si="3"/>
        <v>420</v>
      </c>
      <c r="L47" s="16">
        <v>5000</v>
      </c>
      <c r="M47" s="16">
        <v>421</v>
      </c>
      <c r="N47" s="33">
        <v>1.45</v>
      </c>
      <c r="O47" s="34">
        <f t="shared" si="0"/>
        <v>610.45</v>
      </c>
      <c r="P47" s="34">
        <f t="shared" si="1"/>
        <v>91.57</v>
      </c>
      <c r="Q47" s="35">
        <f t="shared" si="2"/>
        <v>702.02</v>
      </c>
    </row>
    <row r="48" spans="1:17" ht="15">
      <c r="A48" s="8">
        <v>46</v>
      </c>
      <c r="B48" s="8" t="s">
        <v>17</v>
      </c>
      <c r="C48" s="8" t="s">
        <v>18</v>
      </c>
      <c r="D48" s="9" t="s">
        <v>82</v>
      </c>
      <c r="E48" s="10" t="s">
        <v>33</v>
      </c>
      <c r="F48" s="9">
        <v>7</v>
      </c>
      <c r="G48" s="9" t="s">
        <v>20</v>
      </c>
      <c r="H48" s="9" t="s">
        <v>21</v>
      </c>
      <c r="I48" s="10">
        <v>41804</v>
      </c>
      <c r="J48" s="16">
        <v>477.59</v>
      </c>
      <c r="K48" s="16">
        <f t="shared" si="3"/>
        <v>478</v>
      </c>
      <c r="L48" s="16">
        <v>5000</v>
      </c>
      <c r="M48" s="16">
        <v>478</v>
      </c>
      <c r="N48" s="33">
        <v>1.45</v>
      </c>
      <c r="O48" s="34">
        <f t="shared" si="0"/>
        <v>693.1</v>
      </c>
      <c r="P48" s="34">
        <f t="shared" si="1"/>
        <v>103.97</v>
      </c>
      <c r="Q48" s="35">
        <f t="shared" si="2"/>
        <v>797.07</v>
      </c>
    </row>
    <row r="49" spans="1:17" ht="15">
      <c r="A49" s="8">
        <v>47</v>
      </c>
      <c r="B49" s="8" t="s">
        <v>17</v>
      </c>
      <c r="C49" s="8" t="s">
        <v>18</v>
      </c>
      <c r="D49" s="9" t="s">
        <v>83</v>
      </c>
      <c r="E49" s="10" t="s">
        <v>33</v>
      </c>
      <c r="F49" s="9">
        <v>8</v>
      </c>
      <c r="G49" s="9" t="s">
        <v>20</v>
      </c>
      <c r="H49" s="9" t="s">
        <v>21</v>
      </c>
      <c r="I49" s="10">
        <v>41805</v>
      </c>
      <c r="J49" s="16">
        <v>536.39</v>
      </c>
      <c r="K49" s="16">
        <f t="shared" si="3"/>
        <v>536</v>
      </c>
      <c r="L49" s="16">
        <v>5000</v>
      </c>
      <c r="M49" s="16">
        <v>536</v>
      </c>
      <c r="N49" s="33">
        <v>1.45</v>
      </c>
      <c r="O49" s="34">
        <f t="shared" si="0"/>
        <v>777.2</v>
      </c>
      <c r="P49" s="34">
        <f t="shared" si="1"/>
        <v>116.58</v>
      </c>
      <c r="Q49" s="35">
        <f t="shared" si="2"/>
        <v>893.78</v>
      </c>
    </row>
    <row r="50" spans="1:17" ht="15">
      <c r="A50" s="8">
        <v>48</v>
      </c>
      <c r="B50" s="8" t="s">
        <v>17</v>
      </c>
      <c r="C50" s="8" t="s">
        <v>18</v>
      </c>
      <c r="D50" s="9" t="s">
        <v>84</v>
      </c>
      <c r="E50" s="10" t="s">
        <v>33</v>
      </c>
      <c r="F50" s="9">
        <v>9</v>
      </c>
      <c r="G50" s="9" t="s">
        <v>20</v>
      </c>
      <c r="H50" s="9" t="s">
        <v>21</v>
      </c>
      <c r="I50" s="10">
        <v>41806</v>
      </c>
      <c r="J50" s="16">
        <v>411.16</v>
      </c>
      <c r="K50" s="16">
        <f t="shared" si="3"/>
        <v>411</v>
      </c>
      <c r="L50" s="16">
        <v>3500</v>
      </c>
      <c r="M50" s="16">
        <v>411</v>
      </c>
      <c r="N50" s="33">
        <v>1.45</v>
      </c>
      <c r="O50" s="34">
        <f t="shared" si="0"/>
        <v>595.95</v>
      </c>
      <c r="P50" s="34">
        <f t="shared" si="1"/>
        <v>89.39</v>
      </c>
      <c r="Q50" s="35">
        <f t="shared" si="2"/>
        <v>685.34</v>
      </c>
    </row>
    <row r="51" spans="1:17" ht="15">
      <c r="A51" s="8">
        <v>49</v>
      </c>
      <c r="B51" s="8" t="s">
        <v>17</v>
      </c>
      <c r="C51" s="8" t="s">
        <v>18</v>
      </c>
      <c r="D51" s="9" t="s">
        <v>85</v>
      </c>
      <c r="E51" s="10" t="s">
        <v>33</v>
      </c>
      <c r="F51" s="9">
        <v>10</v>
      </c>
      <c r="G51" s="9" t="s">
        <v>20</v>
      </c>
      <c r="H51" s="9" t="s">
        <v>21</v>
      </c>
      <c r="I51" s="10">
        <v>41807</v>
      </c>
      <c r="J51" s="16">
        <v>572.12</v>
      </c>
      <c r="K51" s="16">
        <f t="shared" si="3"/>
        <v>572</v>
      </c>
      <c r="L51" s="16">
        <v>4500</v>
      </c>
      <c r="M51" s="16">
        <v>572</v>
      </c>
      <c r="N51" s="33">
        <v>1.45</v>
      </c>
      <c r="O51" s="34">
        <f t="shared" si="0"/>
        <v>829.4</v>
      </c>
      <c r="P51" s="34">
        <f t="shared" si="1"/>
        <v>124.41</v>
      </c>
      <c r="Q51" s="35">
        <f t="shared" si="2"/>
        <v>953.81</v>
      </c>
    </row>
    <row r="52" spans="1:17" ht="15">
      <c r="A52" s="8">
        <v>50</v>
      </c>
      <c r="B52" s="8" t="s">
        <v>17</v>
      </c>
      <c r="C52" s="8" t="s">
        <v>18</v>
      </c>
      <c r="D52" s="9" t="s">
        <v>86</v>
      </c>
      <c r="E52" s="10" t="s">
        <v>33</v>
      </c>
      <c r="F52" s="9">
        <v>11</v>
      </c>
      <c r="G52" s="9" t="s">
        <v>20</v>
      </c>
      <c r="H52" s="9" t="s">
        <v>21</v>
      </c>
      <c r="I52" s="10">
        <v>41808</v>
      </c>
      <c r="J52" s="16">
        <v>690.59</v>
      </c>
      <c r="K52" s="16">
        <f t="shared" si="3"/>
        <v>691</v>
      </c>
      <c r="L52" s="16">
        <v>5000</v>
      </c>
      <c r="M52" s="16">
        <v>691</v>
      </c>
      <c r="N52" s="33">
        <v>1.45</v>
      </c>
      <c r="O52" s="34">
        <f t="shared" si="0"/>
        <v>1001.95</v>
      </c>
      <c r="P52" s="34">
        <f t="shared" si="1"/>
        <v>150.29</v>
      </c>
      <c r="Q52" s="35">
        <f t="shared" si="2"/>
        <v>1152.24</v>
      </c>
    </row>
    <row r="53" spans="1:17" ht="15">
      <c r="A53" s="8">
        <v>51</v>
      </c>
      <c r="B53" s="8" t="s">
        <v>17</v>
      </c>
      <c r="C53" s="8" t="s">
        <v>18</v>
      </c>
      <c r="D53" s="9" t="s">
        <v>87</v>
      </c>
      <c r="E53" s="10" t="s">
        <v>33</v>
      </c>
      <c r="F53" s="9">
        <v>12</v>
      </c>
      <c r="G53" s="9" t="s">
        <v>20</v>
      </c>
      <c r="H53" s="9" t="s">
        <v>21</v>
      </c>
      <c r="I53" s="10">
        <v>41809</v>
      </c>
      <c r="J53" s="16">
        <v>744.52</v>
      </c>
      <c r="K53" s="16">
        <f t="shared" si="3"/>
        <v>745</v>
      </c>
      <c r="L53" s="16">
        <v>5000</v>
      </c>
      <c r="M53" s="16">
        <v>745</v>
      </c>
      <c r="N53" s="33">
        <v>1.45</v>
      </c>
      <c r="O53" s="34">
        <f t="shared" si="0"/>
        <v>1080.25</v>
      </c>
      <c r="P53" s="34">
        <f t="shared" si="1"/>
        <v>162.04</v>
      </c>
      <c r="Q53" s="35">
        <f t="shared" si="2"/>
        <v>1242.29</v>
      </c>
    </row>
    <row r="54" spans="1:17" ht="15">
      <c r="A54" s="8">
        <v>52</v>
      </c>
      <c r="B54" s="8" t="s">
        <v>17</v>
      </c>
      <c r="C54" s="8" t="s">
        <v>18</v>
      </c>
      <c r="D54" s="9" t="s">
        <v>74</v>
      </c>
      <c r="E54" s="10" t="s">
        <v>33</v>
      </c>
      <c r="F54" s="9">
        <v>13</v>
      </c>
      <c r="G54" s="9" t="s">
        <v>20</v>
      </c>
      <c r="H54" s="9" t="s">
        <v>21</v>
      </c>
      <c r="I54" s="10">
        <v>41810</v>
      </c>
      <c r="J54" s="16">
        <v>765.09</v>
      </c>
      <c r="K54" s="16">
        <f t="shared" si="3"/>
        <v>765</v>
      </c>
      <c r="L54" s="16">
        <v>5000</v>
      </c>
      <c r="M54" s="16">
        <v>765</v>
      </c>
      <c r="N54" s="33">
        <v>1.45</v>
      </c>
      <c r="O54" s="34">
        <f t="shared" si="0"/>
        <v>1109.25</v>
      </c>
      <c r="P54" s="34">
        <f t="shared" si="1"/>
        <v>166.39</v>
      </c>
      <c r="Q54" s="35">
        <f t="shared" si="2"/>
        <v>1275.64</v>
      </c>
    </row>
    <row r="55" spans="1:17" ht="15">
      <c r="A55" s="8">
        <v>53</v>
      </c>
      <c r="B55" s="8" t="s">
        <v>17</v>
      </c>
      <c r="C55" s="8" t="s">
        <v>18</v>
      </c>
      <c r="D55" s="9" t="s">
        <v>74</v>
      </c>
      <c r="E55" s="10" t="s">
        <v>33</v>
      </c>
      <c r="F55" s="9">
        <v>13</v>
      </c>
      <c r="G55" s="9" t="s">
        <v>20</v>
      </c>
      <c r="H55" s="9" t="s">
        <v>21</v>
      </c>
      <c r="I55" s="10">
        <v>41811</v>
      </c>
      <c r="J55" s="16">
        <v>755.16</v>
      </c>
      <c r="K55" s="16">
        <f t="shared" si="3"/>
        <v>755</v>
      </c>
      <c r="L55" s="16">
        <v>5000</v>
      </c>
      <c r="M55" s="16">
        <v>755</v>
      </c>
      <c r="N55" s="33">
        <v>1.45</v>
      </c>
      <c r="O55" s="34">
        <f t="shared" si="0"/>
        <v>1094.75</v>
      </c>
      <c r="P55" s="34">
        <f t="shared" si="1"/>
        <v>164.21</v>
      </c>
      <c r="Q55" s="35">
        <f t="shared" si="2"/>
        <v>1258.96</v>
      </c>
    </row>
    <row r="56" spans="1:17" ht="15">
      <c r="A56" s="8">
        <v>54</v>
      </c>
      <c r="B56" s="8" t="s">
        <v>17</v>
      </c>
      <c r="C56" s="8" t="s">
        <v>18</v>
      </c>
      <c r="D56" s="9" t="s">
        <v>74</v>
      </c>
      <c r="E56" s="10" t="s">
        <v>33</v>
      </c>
      <c r="F56" s="9">
        <v>13</v>
      </c>
      <c r="G56" s="9" t="s">
        <v>20</v>
      </c>
      <c r="H56" s="9" t="s">
        <v>21</v>
      </c>
      <c r="I56" s="10">
        <v>41812</v>
      </c>
      <c r="J56" s="16">
        <v>745.84</v>
      </c>
      <c r="K56" s="16">
        <f t="shared" si="3"/>
        <v>746</v>
      </c>
      <c r="L56" s="16">
        <v>5000</v>
      </c>
      <c r="M56" s="16">
        <v>746</v>
      </c>
      <c r="N56" s="33">
        <v>1.45</v>
      </c>
      <c r="O56" s="34">
        <f t="shared" si="0"/>
        <v>1081.7</v>
      </c>
      <c r="P56" s="34">
        <f t="shared" si="1"/>
        <v>162.26</v>
      </c>
      <c r="Q56" s="35">
        <f t="shared" si="2"/>
        <v>1243.96</v>
      </c>
    </row>
    <row r="57" spans="1:17" ht="15">
      <c r="A57" s="8">
        <v>55</v>
      </c>
      <c r="B57" s="8" t="s">
        <v>17</v>
      </c>
      <c r="C57" s="8" t="s">
        <v>18</v>
      </c>
      <c r="D57" s="9" t="s">
        <v>87</v>
      </c>
      <c r="E57" s="10" t="s">
        <v>33</v>
      </c>
      <c r="F57" s="9">
        <v>14</v>
      </c>
      <c r="G57" s="9" t="s">
        <v>20</v>
      </c>
      <c r="H57" s="9" t="s">
        <v>21</v>
      </c>
      <c r="I57" s="10">
        <v>41813</v>
      </c>
      <c r="J57" s="16">
        <v>516.02</v>
      </c>
      <c r="K57" s="16">
        <f t="shared" si="3"/>
        <v>516</v>
      </c>
      <c r="L57" s="16">
        <v>3500</v>
      </c>
      <c r="M57" s="16">
        <v>516</v>
      </c>
      <c r="N57" s="33">
        <v>1.45</v>
      </c>
      <c r="O57" s="34">
        <f t="shared" si="0"/>
        <v>748.2</v>
      </c>
      <c r="P57" s="34">
        <f t="shared" si="1"/>
        <v>112.23</v>
      </c>
      <c r="Q57" s="35">
        <f t="shared" si="2"/>
        <v>860.43</v>
      </c>
    </row>
    <row r="58" spans="1:17" ht="15">
      <c r="A58" s="8">
        <v>56</v>
      </c>
      <c r="B58" s="8" t="s">
        <v>17</v>
      </c>
      <c r="C58" s="8" t="s">
        <v>18</v>
      </c>
      <c r="D58" s="9" t="s">
        <v>88</v>
      </c>
      <c r="E58" s="10" t="s">
        <v>33</v>
      </c>
      <c r="F58" s="9">
        <v>15</v>
      </c>
      <c r="G58" s="9" t="s">
        <v>20</v>
      </c>
      <c r="H58" s="9" t="s">
        <v>21</v>
      </c>
      <c r="I58" s="10">
        <v>41814</v>
      </c>
      <c r="J58" s="16">
        <v>727.33</v>
      </c>
      <c r="K58" s="16">
        <f t="shared" si="3"/>
        <v>727</v>
      </c>
      <c r="L58" s="16">
        <v>5000</v>
      </c>
      <c r="M58" s="16">
        <v>727</v>
      </c>
      <c r="N58" s="33">
        <v>1.45</v>
      </c>
      <c r="O58" s="34">
        <f t="shared" si="0"/>
        <v>1054.15</v>
      </c>
      <c r="P58" s="34">
        <f t="shared" si="1"/>
        <v>158.12</v>
      </c>
      <c r="Q58" s="35">
        <f t="shared" si="2"/>
        <v>1212.27</v>
      </c>
    </row>
    <row r="59" spans="1:17" ht="15">
      <c r="A59" s="8">
        <v>57</v>
      </c>
      <c r="B59" s="8" t="s">
        <v>17</v>
      </c>
      <c r="C59" s="8" t="s">
        <v>18</v>
      </c>
      <c r="D59" s="9" t="s">
        <v>89</v>
      </c>
      <c r="E59" s="10" t="s">
        <v>33</v>
      </c>
      <c r="F59" s="9">
        <v>16</v>
      </c>
      <c r="G59" s="9" t="s">
        <v>20</v>
      </c>
      <c r="H59" s="9" t="s">
        <v>21</v>
      </c>
      <c r="I59" s="10">
        <v>41815</v>
      </c>
      <c r="J59" s="16">
        <v>573.9</v>
      </c>
      <c r="K59" s="16">
        <f aca="true" t="shared" si="4" ref="K59:K116">ROUND(J59,-0.2)</f>
        <v>574</v>
      </c>
      <c r="L59" s="16">
        <v>4000</v>
      </c>
      <c r="M59" s="16">
        <v>574</v>
      </c>
      <c r="N59" s="33">
        <v>1.45</v>
      </c>
      <c r="O59" s="34">
        <f t="shared" si="0"/>
        <v>832.3</v>
      </c>
      <c r="P59" s="34">
        <f t="shared" si="1"/>
        <v>124.85</v>
      </c>
      <c r="Q59" s="35">
        <f t="shared" si="2"/>
        <v>957.15</v>
      </c>
    </row>
    <row r="60" spans="1:17" ht="15">
      <c r="A60" s="8">
        <v>58</v>
      </c>
      <c r="B60" s="8" t="s">
        <v>17</v>
      </c>
      <c r="C60" s="8" t="s">
        <v>18</v>
      </c>
      <c r="D60" s="9" t="s">
        <v>90</v>
      </c>
      <c r="E60" s="10" t="s">
        <v>33</v>
      </c>
      <c r="F60" s="9">
        <v>17</v>
      </c>
      <c r="G60" s="9" t="s">
        <v>20</v>
      </c>
      <c r="H60" s="9" t="s">
        <v>21</v>
      </c>
      <c r="I60" s="10">
        <v>41816</v>
      </c>
      <c r="J60" s="16">
        <v>707.92</v>
      </c>
      <c r="K60" s="16">
        <f t="shared" si="4"/>
        <v>708</v>
      </c>
      <c r="L60" s="16">
        <v>5000</v>
      </c>
      <c r="M60" s="16">
        <v>708</v>
      </c>
      <c r="N60" s="33">
        <v>1.45</v>
      </c>
      <c r="O60" s="34">
        <f t="shared" si="0"/>
        <v>1026.6</v>
      </c>
      <c r="P60" s="34">
        <f t="shared" si="1"/>
        <v>153.99</v>
      </c>
      <c r="Q60" s="35">
        <f t="shared" si="2"/>
        <v>1180.59</v>
      </c>
    </row>
    <row r="61" spans="1:17" ht="15">
      <c r="A61" s="8">
        <v>59</v>
      </c>
      <c r="B61" s="8" t="s">
        <v>17</v>
      </c>
      <c r="C61" s="8" t="s">
        <v>18</v>
      </c>
      <c r="D61" s="9" t="s">
        <v>91</v>
      </c>
      <c r="E61" s="10" t="s">
        <v>33</v>
      </c>
      <c r="F61" s="9">
        <v>18</v>
      </c>
      <c r="G61" s="9" t="s">
        <v>20</v>
      </c>
      <c r="H61" s="9" t="s">
        <v>21</v>
      </c>
      <c r="I61" s="10">
        <v>41817</v>
      </c>
      <c r="J61" s="16">
        <v>697.92</v>
      </c>
      <c r="K61" s="16">
        <f t="shared" si="4"/>
        <v>698</v>
      </c>
      <c r="L61" s="16">
        <v>5000</v>
      </c>
      <c r="M61" s="16">
        <v>698</v>
      </c>
      <c r="N61" s="33">
        <v>1.45</v>
      </c>
      <c r="O61" s="34">
        <f t="shared" si="0"/>
        <v>1012.1</v>
      </c>
      <c r="P61" s="34">
        <f t="shared" si="1"/>
        <v>151.82</v>
      </c>
      <c r="Q61" s="35">
        <f t="shared" si="2"/>
        <v>1163.92</v>
      </c>
    </row>
    <row r="62" spans="1:17" ht="15">
      <c r="A62" s="8">
        <v>60</v>
      </c>
      <c r="B62" s="8" t="s">
        <v>17</v>
      </c>
      <c r="C62" s="8" t="s">
        <v>18</v>
      </c>
      <c r="D62" s="9" t="s">
        <v>92</v>
      </c>
      <c r="E62" s="10" t="s">
        <v>33</v>
      </c>
      <c r="F62" s="9">
        <v>19</v>
      </c>
      <c r="G62" s="9" t="s">
        <v>20</v>
      </c>
      <c r="H62" s="9" t="s">
        <v>21</v>
      </c>
      <c r="I62" s="10">
        <v>41818</v>
      </c>
      <c r="J62" s="16">
        <v>688.4</v>
      </c>
      <c r="K62" s="16">
        <f t="shared" si="4"/>
        <v>688</v>
      </c>
      <c r="L62" s="16">
        <v>5000</v>
      </c>
      <c r="M62" s="16">
        <v>688</v>
      </c>
      <c r="N62" s="33">
        <v>1.45</v>
      </c>
      <c r="O62" s="34">
        <f t="shared" si="0"/>
        <v>997.6</v>
      </c>
      <c r="P62" s="34">
        <f t="shared" si="1"/>
        <v>149.64</v>
      </c>
      <c r="Q62" s="35">
        <f t="shared" si="2"/>
        <v>1147.24</v>
      </c>
    </row>
    <row r="63" spans="1:17" ht="15">
      <c r="A63" s="8">
        <v>61</v>
      </c>
      <c r="B63" s="8" t="s">
        <v>17</v>
      </c>
      <c r="C63" s="8" t="s">
        <v>18</v>
      </c>
      <c r="D63" s="9" t="s">
        <v>93</v>
      </c>
      <c r="E63" s="10" t="s">
        <v>33</v>
      </c>
      <c r="F63" s="9">
        <v>20</v>
      </c>
      <c r="G63" s="9" t="s">
        <v>20</v>
      </c>
      <c r="H63" s="9" t="s">
        <v>21</v>
      </c>
      <c r="I63" s="10">
        <v>41819</v>
      </c>
      <c r="J63" s="16">
        <v>679.35</v>
      </c>
      <c r="K63" s="16">
        <f t="shared" si="4"/>
        <v>679</v>
      </c>
      <c r="L63" s="16">
        <v>5000</v>
      </c>
      <c r="M63" s="16">
        <v>679</v>
      </c>
      <c r="N63" s="33">
        <v>1.45</v>
      </c>
      <c r="O63" s="34">
        <f t="shared" si="0"/>
        <v>984.55</v>
      </c>
      <c r="P63" s="34">
        <f t="shared" si="1"/>
        <v>147.68</v>
      </c>
      <c r="Q63" s="35">
        <f t="shared" si="2"/>
        <v>1132.23</v>
      </c>
    </row>
    <row r="64" spans="1:17" ht="15">
      <c r="A64" s="8">
        <v>62</v>
      </c>
      <c r="B64" s="8" t="s">
        <v>17</v>
      </c>
      <c r="C64" s="8" t="s">
        <v>18</v>
      </c>
      <c r="D64" s="9" t="s">
        <v>94</v>
      </c>
      <c r="E64" s="10" t="s">
        <v>33</v>
      </c>
      <c r="F64" s="9">
        <v>21</v>
      </c>
      <c r="G64" s="9" t="s">
        <v>20</v>
      </c>
      <c r="H64" s="9" t="s">
        <v>21</v>
      </c>
      <c r="I64" s="10">
        <v>41820</v>
      </c>
      <c r="J64" s="16">
        <v>670.72</v>
      </c>
      <c r="K64" s="16">
        <f t="shared" si="4"/>
        <v>671</v>
      </c>
      <c r="L64" s="16">
        <v>5000</v>
      </c>
      <c r="M64" s="16">
        <v>671</v>
      </c>
      <c r="N64" s="33">
        <v>1.45</v>
      </c>
      <c r="O64" s="34">
        <f t="shared" si="0"/>
        <v>972.95</v>
      </c>
      <c r="P64" s="34">
        <f t="shared" si="1"/>
        <v>145.94</v>
      </c>
      <c r="Q64" s="35">
        <f t="shared" si="2"/>
        <v>1118.89</v>
      </c>
    </row>
    <row r="65" spans="1:17" ht="15">
      <c r="A65" s="8">
        <v>63</v>
      </c>
      <c r="B65" s="8" t="s">
        <v>17</v>
      </c>
      <c r="C65" s="8" t="s">
        <v>18</v>
      </c>
      <c r="D65" s="9" t="s">
        <v>95</v>
      </c>
      <c r="E65" s="10" t="s">
        <v>33</v>
      </c>
      <c r="F65" s="9">
        <v>22</v>
      </c>
      <c r="G65" s="9" t="s">
        <v>20</v>
      </c>
      <c r="H65" s="9" t="s">
        <v>21</v>
      </c>
      <c r="I65" s="10">
        <v>41821</v>
      </c>
      <c r="J65" s="16">
        <v>662.48</v>
      </c>
      <c r="K65" s="16">
        <f t="shared" si="4"/>
        <v>662</v>
      </c>
      <c r="L65" s="16">
        <v>5000</v>
      </c>
      <c r="M65" s="16">
        <v>662</v>
      </c>
      <c r="N65" s="33">
        <v>1.45</v>
      </c>
      <c r="O65" s="34">
        <f t="shared" si="0"/>
        <v>959.9</v>
      </c>
      <c r="P65" s="34">
        <f t="shared" si="1"/>
        <v>143.99</v>
      </c>
      <c r="Q65" s="35">
        <f t="shared" si="2"/>
        <v>1103.89</v>
      </c>
    </row>
    <row r="66" spans="1:17" ht="15">
      <c r="A66" s="8">
        <v>64</v>
      </c>
      <c r="B66" s="8" t="s">
        <v>17</v>
      </c>
      <c r="C66" s="8" t="s">
        <v>18</v>
      </c>
      <c r="D66" s="9" t="s">
        <v>96</v>
      </c>
      <c r="E66" s="10" t="s">
        <v>33</v>
      </c>
      <c r="F66" s="9">
        <v>23</v>
      </c>
      <c r="G66" s="9" t="s">
        <v>20</v>
      </c>
      <c r="H66" s="9" t="s">
        <v>21</v>
      </c>
      <c r="I66" s="10">
        <v>41822</v>
      </c>
      <c r="J66" s="16">
        <v>654.6</v>
      </c>
      <c r="K66" s="16">
        <f t="shared" si="4"/>
        <v>655</v>
      </c>
      <c r="L66" s="16">
        <v>5000</v>
      </c>
      <c r="M66" s="16">
        <v>655</v>
      </c>
      <c r="N66" s="33">
        <v>1.45</v>
      </c>
      <c r="O66" s="34">
        <f t="shared" si="0"/>
        <v>949.75</v>
      </c>
      <c r="P66" s="34">
        <f t="shared" si="1"/>
        <v>142.46</v>
      </c>
      <c r="Q66" s="35">
        <f t="shared" si="2"/>
        <v>1092.21</v>
      </c>
    </row>
    <row r="67" spans="1:17" ht="15">
      <c r="A67" s="8">
        <v>65</v>
      </c>
      <c r="B67" s="8" t="s">
        <v>17</v>
      </c>
      <c r="C67" s="8" t="s">
        <v>18</v>
      </c>
      <c r="D67" s="9" t="s">
        <v>97</v>
      </c>
      <c r="E67" s="10" t="s">
        <v>33</v>
      </c>
      <c r="F67" s="9">
        <v>24</v>
      </c>
      <c r="G67" s="9" t="s">
        <v>20</v>
      </c>
      <c r="H67" s="9" t="s">
        <v>21</v>
      </c>
      <c r="I67" s="10">
        <v>41823</v>
      </c>
      <c r="J67" s="16">
        <v>647.06</v>
      </c>
      <c r="K67" s="16">
        <f t="shared" si="4"/>
        <v>647</v>
      </c>
      <c r="L67" s="16">
        <v>5000</v>
      </c>
      <c r="M67" s="16">
        <v>647</v>
      </c>
      <c r="N67" s="33">
        <v>1.45</v>
      </c>
      <c r="O67" s="34">
        <f t="shared" si="0"/>
        <v>938.15</v>
      </c>
      <c r="P67" s="34">
        <f t="shared" si="1"/>
        <v>140.72</v>
      </c>
      <c r="Q67" s="35">
        <f t="shared" si="2"/>
        <v>1078.87</v>
      </c>
    </row>
    <row r="68" spans="1:17" ht="15">
      <c r="A68" s="8">
        <v>66</v>
      </c>
      <c r="B68" s="8" t="s">
        <v>17</v>
      </c>
      <c r="C68" s="8" t="s">
        <v>18</v>
      </c>
      <c r="D68" s="9" t="s">
        <v>98</v>
      </c>
      <c r="E68" s="10" t="s">
        <v>33</v>
      </c>
      <c r="F68" s="9">
        <v>25</v>
      </c>
      <c r="G68" s="9" t="s">
        <v>20</v>
      </c>
      <c r="H68" s="9" t="s">
        <v>21</v>
      </c>
      <c r="I68" s="10">
        <v>41824</v>
      </c>
      <c r="J68" s="16">
        <v>1898.92</v>
      </c>
      <c r="K68" s="16">
        <f t="shared" si="4"/>
        <v>1899</v>
      </c>
      <c r="L68" s="16">
        <v>15000</v>
      </c>
      <c r="M68" s="16">
        <v>1899</v>
      </c>
      <c r="N68" s="33">
        <v>1.45</v>
      </c>
      <c r="O68" s="34">
        <f aca="true" t="shared" si="5" ref="O68:O131">ROUND(N68*M68,2)</f>
        <v>2753.55</v>
      </c>
      <c r="P68" s="34">
        <f aca="true" t="shared" si="6" ref="P68:P131">ROUND(O68*0.15,2)</f>
        <v>413.03</v>
      </c>
      <c r="Q68" s="35">
        <f aca="true" t="shared" si="7" ref="Q68:Q131">O68+P68</f>
        <v>3166.58</v>
      </c>
    </row>
    <row r="69" spans="1:17" ht="15">
      <c r="A69" s="8">
        <v>67</v>
      </c>
      <c r="B69" s="8" t="s">
        <v>17</v>
      </c>
      <c r="C69" s="8" t="s">
        <v>18</v>
      </c>
      <c r="D69" s="9" t="s">
        <v>99</v>
      </c>
      <c r="E69" s="10" t="s">
        <v>33</v>
      </c>
      <c r="F69" s="9">
        <v>26</v>
      </c>
      <c r="G69" s="9" t="s">
        <v>20</v>
      </c>
      <c r="H69" s="9" t="s">
        <v>21</v>
      </c>
      <c r="I69" s="10">
        <v>41825</v>
      </c>
      <c r="J69" s="16">
        <v>619.8</v>
      </c>
      <c r="K69" s="16">
        <f t="shared" si="4"/>
        <v>620</v>
      </c>
      <c r="L69" s="16">
        <v>5000</v>
      </c>
      <c r="M69" s="16">
        <v>620</v>
      </c>
      <c r="N69" s="33">
        <v>1.45</v>
      </c>
      <c r="O69" s="34">
        <f t="shared" si="5"/>
        <v>899</v>
      </c>
      <c r="P69" s="34">
        <f t="shared" si="6"/>
        <v>134.85</v>
      </c>
      <c r="Q69" s="35">
        <f t="shared" si="7"/>
        <v>1033.85</v>
      </c>
    </row>
    <row r="70" spans="1:17" ht="15">
      <c r="A70" s="8">
        <v>68</v>
      </c>
      <c r="B70" s="8" t="s">
        <v>17</v>
      </c>
      <c r="C70" s="8" t="s">
        <v>18</v>
      </c>
      <c r="D70" s="9" t="s">
        <v>100</v>
      </c>
      <c r="E70" s="10" t="s">
        <v>33</v>
      </c>
      <c r="F70" s="9">
        <v>27</v>
      </c>
      <c r="G70" s="9" t="s">
        <v>20</v>
      </c>
      <c r="H70" s="9" t="s">
        <v>21</v>
      </c>
      <c r="I70" s="10">
        <v>41826</v>
      </c>
      <c r="J70" s="16">
        <v>613.62</v>
      </c>
      <c r="K70" s="16">
        <f t="shared" si="4"/>
        <v>614</v>
      </c>
      <c r="L70" s="16">
        <v>5000</v>
      </c>
      <c r="M70" s="16">
        <v>614</v>
      </c>
      <c r="N70" s="33">
        <v>1.45</v>
      </c>
      <c r="O70" s="34">
        <f t="shared" si="5"/>
        <v>890.3</v>
      </c>
      <c r="P70" s="34">
        <f t="shared" si="6"/>
        <v>133.55</v>
      </c>
      <c r="Q70" s="35">
        <f t="shared" si="7"/>
        <v>1023.85</v>
      </c>
    </row>
    <row r="71" spans="1:17" ht="15">
      <c r="A71" s="8">
        <v>69</v>
      </c>
      <c r="B71" s="8" t="s">
        <v>17</v>
      </c>
      <c r="C71" s="8" t="s">
        <v>18</v>
      </c>
      <c r="D71" s="9" t="s">
        <v>101</v>
      </c>
      <c r="E71" s="10" t="s">
        <v>33</v>
      </c>
      <c r="F71" s="9">
        <v>28</v>
      </c>
      <c r="G71" s="9" t="s">
        <v>20</v>
      </c>
      <c r="H71" s="9" t="s">
        <v>21</v>
      </c>
      <c r="I71" s="10">
        <v>41827</v>
      </c>
      <c r="J71" s="16">
        <v>607.67</v>
      </c>
      <c r="K71" s="16">
        <f t="shared" si="4"/>
        <v>608</v>
      </c>
      <c r="L71" s="16">
        <v>5000</v>
      </c>
      <c r="M71" s="16">
        <v>608</v>
      </c>
      <c r="N71" s="33">
        <v>1.45</v>
      </c>
      <c r="O71" s="34">
        <f t="shared" si="5"/>
        <v>881.6</v>
      </c>
      <c r="P71" s="34">
        <f t="shared" si="6"/>
        <v>132.24</v>
      </c>
      <c r="Q71" s="35">
        <f t="shared" si="7"/>
        <v>1013.84</v>
      </c>
    </row>
    <row r="72" spans="1:17" ht="15">
      <c r="A72" s="8">
        <v>70</v>
      </c>
      <c r="B72" s="8" t="s">
        <v>17</v>
      </c>
      <c r="C72" s="8" t="s">
        <v>18</v>
      </c>
      <c r="D72" s="9" t="s">
        <v>102</v>
      </c>
      <c r="E72" s="10" t="s">
        <v>33</v>
      </c>
      <c r="F72" s="9">
        <v>29</v>
      </c>
      <c r="G72" s="9" t="s">
        <v>20</v>
      </c>
      <c r="H72" s="9" t="s">
        <v>21</v>
      </c>
      <c r="I72" s="10">
        <v>41828</v>
      </c>
      <c r="J72" s="16">
        <v>601.93</v>
      </c>
      <c r="K72" s="16">
        <f t="shared" si="4"/>
        <v>602</v>
      </c>
      <c r="L72" s="16">
        <v>5000</v>
      </c>
      <c r="M72" s="16">
        <v>602</v>
      </c>
      <c r="N72" s="33">
        <v>1.45</v>
      </c>
      <c r="O72" s="34">
        <f t="shared" si="5"/>
        <v>872.9</v>
      </c>
      <c r="P72" s="34">
        <f t="shared" si="6"/>
        <v>130.94</v>
      </c>
      <c r="Q72" s="35">
        <f t="shared" si="7"/>
        <v>1003.84</v>
      </c>
    </row>
    <row r="73" spans="1:17" ht="15">
      <c r="A73" s="8">
        <v>71</v>
      </c>
      <c r="B73" s="8" t="s">
        <v>17</v>
      </c>
      <c r="C73" s="8" t="s">
        <v>18</v>
      </c>
      <c r="D73" s="9" t="s">
        <v>103</v>
      </c>
      <c r="E73" s="10" t="s">
        <v>33</v>
      </c>
      <c r="F73" s="9">
        <v>30</v>
      </c>
      <c r="G73" s="9" t="s">
        <v>20</v>
      </c>
      <c r="H73" s="9" t="s">
        <v>21</v>
      </c>
      <c r="I73" s="10">
        <v>41829</v>
      </c>
      <c r="J73" s="16">
        <v>418.05</v>
      </c>
      <c r="K73" s="16">
        <f t="shared" si="4"/>
        <v>418</v>
      </c>
      <c r="L73" s="16">
        <v>3500</v>
      </c>
      <c r="M73" s="16">
        <v>418</v>
      </c>
      <c r="N73" s="33">
        <v>1.45</v>
      </c>
      <c r="O73" s="34">
        <f t="shared" si="5"/>
        <v>606.1</v>
      </c>
      <c r="P73" s="34">
        <f t="shared" si="6"/>
        <v>90.92</v>
      </c>
      <c r="Q73" s="35">
        <f t="shared" si="7"/>
        <v>697.02</v>
      </c>
    </row>
    <row r="74" spans="1:17" ht="15">
      <c r="A74" s="8">
        <v>72</v>
      </c>
      <c r="B74" s="8" t="s">
        <v>17</v>
      </c>
      <c r="C74" s="8" t="s">
        <v>18</v>
      </c>
      <c r="D74" s="9" t="s">
        <v>104</v>
      </c>
      <c r="E74" s="10" t="s">
        <v>33</v>
      </c>
      <c r="F74" s="9">
        <v>31</v>
      </c>
      <c r="G74" s="9" t="s">
        <v>20</v>
      </c>
      <c r="H74" s="9" t="s">
        <v>21</v>
      </c>
      <c r="I74" s="10">
        <v>41830</v>
      </c>
      <c r="J74" s="16">
        <v>529.63</v>
      </c>
      <c r="K74" s="16">
        <f t="shared" si="4"/>
        <v>530</v>
      </c>
      <c r="L74" s="16">
        <v>5000</v>
      </c>
      <c r="M74" s="16">
        <v>593</v>
      </c>
      <c r="N74" s="33">
        <v>1.45</v>
      </c>
      <c r="O74" s="34">
        <f t="shared" si="5"/>
        <v>859.85</v>
      </c>
      <c r="P74" s="34">
        <f t="shared" si="6"/>
        <v>128.98</v>
      </c>
      <c r="Q74" s="35">
        <f t="shared" si="7"/>
        <v>988.83</v>
      </c>
    </row>
    <row r="75" spans="1:17" ht="15">
      <c r="A75" s="8">
        <v>73</v>
      </c>
      <c r="B75" s="8" t="s">
        <v>17</v>
      </c>
      <c r="C75" s="8" t="s">
        <v>18</v>
      </c>
      <c r="D75" s="9" t="s">
        <v>105</v>
      </c>
      <c r="E75" s="10" t="s">
        <v>33</v>
      </c>
      <c r="F75" s="9">
        <v>32</v>
      </c>
      <c r="G75" s="9" t="s">
        <v>20</v>
      </c>
      <c r="H75" s="9" t="s">
        <v>21</v>
      </c>
      <c r="I75" s="10">
        <v>41831</v>
      </c>
      <c r="J75" s="16">
        <v>411.72</v>
      </c>
      <c r="K75" s="16">
        <f t="shared" si="4"/>
        <v>412</v>
      </c>
      <c r="L75" s="16">
        <v>3500</v>
      </c>
      <c r="M75" s="16">
        <v>412</v>
      </c>
      <c r="N75" s="33">
        <v>1.45</v>
      </c>
      <c r="O75" s="34">
        <f t="shared" si="5"/>
        <v>597.4</v>
      </c>
      <c r="P75" s="34">
        <f t="shared" si="6"/>
        <v>89.61</v>
      </c>
      <c r="Q75" s="35">
        <f t="shared" si="7"/>
        <v>687.01</v>
      </c>
    </row>
    <row r="76" spans="1:17" ht="15">
      <c r="A76" s="8">
        <v>74</v>
      </c>
      <c r="B76" s="8" t="s">
        <v>17</v>
      </c>
      <c r="C76" s="8" t="s">
        <v>18</v>
      </c>
      <c r="D76" s="9" t="s">
        <v>106</v>
      </c>
      <c r="E76" s="10" t="s">
        <v>33</v>
      </c>
      <c r="F76" s="9">
        <v>33</v>
      </c>
      <c r="G76" s="9" t="s">
        <v>20</v>
      </c>
      <c r="H76" s="9" t="s">
        <v>21</v>
      </c>
      <c r="I76" s="10">
        <v>41832</v>
      </c>
      <c r="J76" s="16">
        <v>583.85</v>
      </c>
      <c r="K76" s="16">
        <f t="shared" si="4"/>
        <v>584</v>
      </c>
      <c r="L76" s="16">
        <v>5000</v>
      </c>
      <c r="M76" s="16">
        <v>584</v>
      </c>
      <c r="N76" s="33">
        <v>1.45</v>
      </c>
      <c r="O76" s="34">
        <f t="shared" si="5"/>
        <v>846.8</v>
      </c>
      <c r="P76" s="34">
        <f t="shared" si="6"/>
        <v>127.02</v>
      </c>
      <c r="Q76" s="35">
        <f t="shared" si="7"/>
        <v>973.82</v>
      </c>
    </row>
    <row r="77" spans="1:17" ht="15">
      <c r="A77" s="8">
        <v>75</v>
      </c>
      <c r="B77" s="8" t="s">
        <v>17</v>
      </c>
      <c r="C77" s="8" t="s">
        <v>18</v>
      </c>
      <c r="D77" s="9" t="s">
        <v>43</v>
      </c>
      <c r="E77" s="10" t="s">
        <v>33</v>
      </c>
      <c r="F77" s="9">
        <v>34</v>
      </c>
      <c r="G77" s="9" t="s">
        <v>20</v>
      </c>
      <c r="H77" s="9" t="s">
        <v>21</v>
      </c>
      <c r="I77" s="10">
        <v>41833</v>
      </c>
      <c r="J77" s="16">
        <v>578.9</v>
      </c>
      <c r="K77" s="16">
        <f t="shared" si="4"/>
        <v>579</v>
      </c>
      <c r="L77" s="16">
        <v>5000</v>
      </c>
      <c r="M77" s="16">
        <v>579</v>
      </c>
      <c r="N77" s="33">
        <v>1.45</v>
      </c>
      <c r="O77" s="34">
        <f t="shared" si="5"/>
        <v>839.55</v>
      </c>
      <c r="P77" s="34">
        <f t="shared" si="6"/>
        <v>125.93</v>
      </c>
      <c r="Q77" s="35">
        <f t="shared" si="7"/>
        <v>965.48</v>
      </c>
    </row>
    <row r="78" spans="1:17" s="25" customFormat="1" ht="15">
      <c r="A78" s="8">
        <v>76</v>
      </c>
      <c r="B78" s="8" t="s">
        <v>17</v>
      </c>
      <c r="C78" s="8" t="s">
        <v>18</v>
      </c>
      <c r="D78" s="9" t="s">
        <v>107</v>
      </c>
      <c r="E78" s="10" t="s">
        <v>33</v>
      </c>
      <c r="F78" s="9">
        <v>35</v>
      </c>
      <c r="G78" s="9" t="s">
        <v>20</v>
      </c>
      <c r="H78" s="9" t="s">
        <v>21</v>
      </c>
      <c r="I78" s="10">
        <v>41834</v>
      </c>
      <c r="J78" s="16">
        <v>574.12</v>
      </c>
      <c r="K78" s="16">
        <f t="shared" si="4"/>
        <v>574</v>
      </c>
      <c r="L78" s="16">
        <v>5000</v>
      </c>
      <c r="M78" s="16">
        <v>574</v>
      </c>
      <c r="N78" s="33">
        <v>1.45</v>
      </c>
      <c r="O78" s="34">
        <f t="shared" si="5"/>
        <v>832.3</v>
      </c>
      <c r="P78" s="34">
        <f t="shared" si="6"/>
        <v>124.85</v>
      </c>
      <c r="Q78" s="35">
        <f t="shared" si="7"/>
        <v>957.15</v>
      </c>
    </row>
    <row r="79" spans="1:17" ht="15">
      <c r="A79" s="8">
        <v>77</v>
      </c>
      <c r="B79" s="8" t="s">
        <v>17</v>
      </c>
      <c r="C79" s="8" t="s">
        <v>18</v>
      </c>
      <c r="D79" s="9" t="s">
        <v>108</v>
      </c>
      <c r="E79" s="10" t="s">
        <v>33</v>
      </c>
      <c r="F79" s="9">
        <v>36</v>
      </c>
      <c r="G79" s="9" t="s">
        <v>20</v>
      </c>
      <c r="H79" s="9" t="s">
        <v>21</v>
      </c>
      <c r="I79" s="10">
        <v>41835</v>
      </c>
      <c r="J79" s="16">
        <v>455.95</v>
      </c>
      <c r="K79" s="16">
        <f t="shared" si="4"/>
        <v>456</v>
      </c>
      <c r="L79" s="16">
        <v>4000</v>
      </c>
      <c r="M79" s="16">
        <v>456</v>
      </c>
      <c r="N79" s="33">
        <v>1.45</v>
      </c>
      <c r="O79" s="34">
        <f t="shared" si="5"/>
        <v>661.2</v>
      </c>
      <c r="P79" s="34">
        <f t="shared" si="6"/>
        <v>99.18</v>
      </c>
      <c r="Q79" s="35">
        <f t="shared" si="7"/>
        <v>760.38</v>
      </c>
    </row>
    <row r="80" spans="1:17" ht="15">
      <c r="A80" s="8">
        <v>78</v>
      </c>
      <c r="B80" s="8" t="s">
        <v>17</v>
      </c>
      <c r="C80" s="8" t="s">
        <v>18</v>
      </c>
      <c r="D80" s="9" t="s">
        <v>109</v>
      </c>
      <c r="E80" s="10" t="s">
        <v>33</v>
      </c>
      <c r="F80" s="9">
        <v>37</v>
      </c>
      <c r="G80" s="9" t="s">
        <v>20</v>
      </c>
      <c r="H80" s="9" t="s">
        <v>21</v>
      </c>
      <c r="I80" s="10">
        <v>41836</v>
      </c>
      <c r="J80" s="16">
        <v>847.15</v>
      </c>
      <c r="K80" s="16">
        <f t="shared" si="4"/>
        <v>847</v>
      </c>
      <c r="L80" s="16">
        <v>7500</v>
      </c>
      <c r="M80" s="16">
        <v>847</v>
      </c>
      <c r="N80" s="33">
        <v>1.45</v>
      </c>
      <c r="O80" s="34">
        <f t="shared" si="5"/>
        <v>1228.15</v>
      </c>
      <c r="P80" s="34">
        <f t="shared" si="6"/>
        <v>184.22</v>
      </c>
      <c r="Q80" s="35">
        <f t="shared" si="7"/>
        <v>1412.37</v>
      </c>
    </row>
    <row r="81" spans="1:17" ht="15">
      <c r="A81" s="8">
        <v>79</v>
      </c>
      <c r="B81" s="8" t="s">
        <v>17</v>
      </c>
      <c r="C81" s="8" t="s">
        <v>18</v>
      </c>
      <c r="D81" s="9" t="s">
        <v>110</v>
      </c>
      <c r="E81" s="10" t="s">
        <v>33</v>
      </c>
      <c r="F81" s="9">
        <v>38</v>
      </c>
      <c r="G81" s="9" t="s">
        <v>20</v>
      </c>
      <c r="H81" s="9" t="s">
        <v>21</v>
      </c>
      <c r="I81" s="10">
        <v>41837</v>
      </c>
      <c r="J81" s="16">
        <v>336.11</v>
      </c>
      <c r="K81" s="16">
        <f t="shared" si="4"/>
        <v>336</v>
      </c>
      <c r="L81" s="16">
        <v>3000</v>
      </c>
      <c r="M81" s="16">
        <v>336</v>
      </c>
      <c r="N81" s="33">
        <v>1.45</v>
      </c>
      <c r="O81" s="34">
        <f t="shared" si="5"/>
        <v>487.2</v>
      </c>
      <c r="P81" s="34">
        <f t="shared" si="6"/>
        <v>73.08</v>
      </c>
      <c r="Q81" s="35">
        <f t="shared" si="7"/>
        <v>560.28</v>
      </c>
    </row>
    <row r="82" spans="1:17" ht="15">
      <c r="A82" s="8">
        <v>80</v>
      </c>
      <c r="B82" s="8" t="s">
        <v>17</v>
      </c>
      <c r="C82" s="8" t="s">
        <v>18</v>
      </c>
      <c r="D82" s="9" t="s">
        <v>48</v>
      </c>
      <c r="E82" s="10" t="s">
        <v>33</v>
      </c>
      <c r="F82" s="9">
        <v>39</v>
      </c>
      <c r="G82" s="9" t="s">
        <v>20</v>
      </c>
      <c r="H82" s="9" t="s">
        <v>21</v>
      </c>
      <c r="I82" s="10">
        <v>41838</v>
      </c>
      <c r="J82" s="16">
        <v>556.79</v>
      </c>
      <c r="K82" s="16">
        <f t="shared" si="4"/>
        <v>557</v>
      </c>
      <c r="L82" s="16">
        <v>5000</v>
      </c>
      <c r="M82" s="16">
        <v>557</v>
      </c>
      <c r="N82" s="33">
        <v>1.45</v>
      </c>
      <c r="O82" s="34">
        <f t="shared" si="5"/>
        <v>807.65</v>
      </c>
      <c r="P82" s="34">
        <f t="shared" si="6"/>
        <v>121.15</v>
      </c>
      <c r="Q82" s="35">
        <f t="shared" si="7"/>
        <v>928.8</v>
      </c>
    </row>
    <row r="83" spans="1:17" ht="15">
      <c r="A83" s="8">
        <v>81</v>
      </c>
      <c r="B83" s="8" t="s">
        <v>17</v>
      </c>
      <c r="C83" s="8" t="s">
        <v>18</v>
      </c>
      <c r="D83" s="9" t="s">
        <v>111</v>
      </c>
      <c r="E83" s="10" t="s">
        <v>33</v>
      </c>
      <c r="F83" s="9">
        <v>40</v>
      </c>
      <c r="G83" s="9" t="s">
        <v>20</v>
      </c>
      <c r="H83" s="9" t="s">
        <v>21</v>
      </c>
      <c r="I83" s="10">
        <v>41839</v>
      </c>
      <c r="J83" s="16">
        <v>552.67</v>
      </c>
      <c r="K83" s="16">
        <f t="shared" si="4"/>
        <v>553</v>
      </c>
      <c r="L83" s="16">
        <v>5000</v>
      </c>
      <c r="M83" s="16">
        <v>553</v>
      </c>
      <c r="N83" s="33">
        <v>1.45</v>
      </c>
      <c r="O83" s="34">
        <f t="shared" si="5"/>
        <v>801.85</v>
      </c>
      <c r="P83" s="34">
        <f t="shared" si="6"/>
        <v>120.28</v>
      </c>
      <c r="Q83" s="35">
        <f t="shared" si="7"/>
        <v>922.13</v>
      </c>
    </row>
    <row r="84" spans="1:17" ht="15">
      <c r="A84" s="8">
        <v>82</v>
      </c>
      <c r="B84" s="8" t="s">
        <v>17</v>
      </c>
      <c r="C84" s="8" t="s">
        <v>18</v>
      </c>
      <c r="D84" s="9" t="s">
        <v>48</v>
      </c>
      <c r="E84" s="10" t="s">
        <v>33</v>
      </c>
      <c r="F84" s="9">
        <v>41</v>
      </c>
      <c r="G84" s="9" t="s">
        <v>20</v>
      </c>
      <c r="H84" s="9" t="s">
        <v>21</v>
      </c>
      <c r="I84" s="10">
        <v>41840</v>
      </c>
      <c r="J84" s="16">
        <v>549.65</v>
      </c>
      <c r="K84" s="16">
        <f t="shared" si="4"/>
        <v>550</v>
      </c>
      <c r="L84" s="16">
        <v>5000</v>
      </c>
      <c r="M84" s="16">
        <v>549</v>
      </c>
      <c r="N84" s="33">
        <v>1.45</v>
      </c>
      <c r="O84" s="34">
        <f t="shared" si="5"/>
        <v>796.05</v>
      </c>
      <c r="P84" s="34">
        <f t="shared" si="6"/>
        <v>119.41</v>
      </c>
      <c r="Q84" s="35">
        <f t="shared" si="7"/>
        <v>915.46</v>
      </c>
    </row>
    <row r="85" spans="1:17" ht="28.8">
      <c r="A85" s="8">
        <v>83</v>
      </c>
      <c r="B85" s="8" t="s">
        <v>17</v>
      </c>
      <c r="C85" s="8" t="s">
        <v>18</v>
      </c>
      <c r="D85" s="9" t="s">
        <v>112</v>
      </c>
      <c r="E85" s="10" t="s">
        <v>33</v>
      </c>
      <c r="F85" s="9">
        <v>42</v>
      </c>
      <c r="G85" s="9" t="s">
        <v>20</v>
      </c>
      <c r="H85" s="9" t="s">
        <v>21</v>
      </c>
      <c r="I85" s="10">
        <v>41841</v>
      </c>
      <c r="J85" s="16">
        <v>544.75</v>
      </c>
      <c r="K85" s="16">
        <f t="shared" si="4"/>
        <v>545</v>
      </c>
      <c r="L85" s="16">
        <v>5000</v>
      </c>
      <c r="M85" s="16">
        <v>545</v>
      </c>
      <c r="N85" s="33">
        <v>1.45</v>
      </c>
      <c r="O85" s="34">
        <f t="shared" si="5"/>
        <v>790.25</v>
      </c>
      <c r="P85" s="34">
        <f t="shared" si="6"/>
        <v>118.54</v>
      </c>
      <c r="Q85" s="35">
        <f t="shared" si="7"/>
        <v>908.79</v>
      </c>
    </row>
    <row r="86" spans="1:17" ht="24" customHeight="1">
      <c r="A86" s="8">
        <v>84</v>
      </c>
      <c r="B86" s="8" t="s">
        <v>17</v>
      </c>
      <c r="C86" s="8" t="s">
        <v>18</v>
      </c>
      <c r="D86" s="9" t="s">
        <v>113</v>
      </c>
      <c r="E86" s="10" t="s">
        <v>114</v>
      </c>
      <c r="F86" s="9">
        <v>15</v>
      </c>
      <c r="G86" s="9" t="s">
        <v>20</v>
      </c>
      <c r="H86" s="9" t="s">
        <v>21</v>
      </c>
      <c r="I86" s="10">
        <v>41702</v>
      </c>
      <c r="J86" s="16">
        <v>4494.88</v>
      </c>
      <c r="K86" s="16">
        <f t="shared" si="4"/>
        <v>4495</v>
      </c>
      <c r="L86" s="16">
        <v>10800</v>
      </c>
      <c r="M86" s="16">
        <v>4495</v>
      </c>
      <c r="N86" s="33">
        <v>1.45</v>
      </c>
      <c r="O86" s="34">
        <f t="shared" si="5"/>
        <v>6517.75</v>
      </c>
      <c r="P86" s="34">
        <f t="shared" si="6"/>
        <v>977.66</v>
      </c>
      <c r="Q86" s="35">
        <f t="shared" si="7"/>
        <v>7495.41</v>
      </c>
    </row>
    <row r="87" spans="1:17" ht="15">
      <c r="A87" s="8">
        <v>85</v>
      </c>
      <c r="B87" s="8" t="s">
        <v>17</v>
      </c>
      <c r="C87" s="8" t="s">
        <v>18</v>
      </c>
      <c r="D87" s="9" t="s">
        <v>115</v>
      </c>
      <c r="E87" s="10" t="s">
        <v>114</v>
      </c>
      <c r="F87" s="9">
        <v>16</v>
      </c>
      <c r="G87" s="9" t="s">
        <v>20</v>
      </c>
      <c r="H87" s="9" t="s">
        <v>21</v>
      </c>
      <c r="I87" s="10">
        <v>41703</v>
      </c>
      <c r="J87" s="16">
        <v>13500</v>
      </c>
      <c r="K87" s="16">
        <f t="shared" si="4"/>
        <v>13500</v>
      </c>
      <c r="L87" s="16">
        <v>13500</v>
      </c>
      <c r="M87" s="16">
        <v>13500</v>
      </c>
      <c r="N87" s="33">
        <v>1.45</v>
      </c>
      <c r="O87" s="34">
        <f t="shared" si="5"/>
        <v>19575</v>
      </c>
      <c r="P87" s="34">
        <f t="shared" si="6"/>
        <v>2936.25</v>
      </c>
      <c r="Q87" s="35">
        <f t="shared" si="7"/>
        <v>22511.25</v>
      </c>
    </row>
    <row r="88" spans="1:17" ht="28.8">
      <c r="A88" s="8">
        <v>86</v>
      </c>
      <c r="B88" s="8" t="s">
        <v>17</v>
      </c>
      <c r="C88" s="8" t="s">
        <v>18</v>
      </c>
      <c r="D88" s="9" t="s">
        <v>116</v>
      </c>
      <c r="E88" s="10" t="s">
        <v>114</v>
      </c>
      <c r="F88" s="9">
        <v>17</v>
      </c>
      <c r="G88" s="9" t="s">
        <v>20</v>
      </c>
      <c r="H88" s="9" t="s">
        <v>21</v>
      </c>
      <c r="I88" s="10">
        <v>41704</v>
      </c>
      <c r="J88" s="16">
        <v>10000</v>
      </c>
      <c r="K88" s="16">
        <f t="shared" si="4"/>
        <v>10000</v>
      </c>
      <c r="L88" s="16">
        <v>10000</v>
      </c>
      <c r="M88" s="16">
        <v>10000</v>
      </c>
      <c r="N88" s="33">
        <v>1.45</v>
      </c>
      <c r="O88" s="34">
        <f t="shared" si="5"/>
        <v>14500</v>
      </c>
      <c r="P88" s="34">
        <f t="shared" si="6"/>
        <v>2175</v>
      </c>
      <c r="Q88" s="35">
        <f t="shared" si="7"/>
        <v>16675</v>
      </c>
    </row>
    <row r="89" spans="1:17" ht="15">
      <c r="A89" s="8">
        <v>87</v>
      </c>
      <c r="B89" s="8" t="s">
        <v>17</v>
      </c>
      <c r="C89" s="8" t="s">
        <v>18</v>
      </c>
      <c r="D89" s="9" t="s">
        <v>117</v>
      </c>
      <c r="E89" s="10" t="s">
        <v>114</v>
      </c>
      <c r="F89" s="9">
        <v>18</v>
      </c>
      <c r="G89" s="9" t="s">
        <v>20</v>
      </c>
      <c r="H89" s="9" t="s">
        <v>21</v>
      </c>
      <c r="I89" s="10">
        <v>41705</v>
      </c>
      <c r="J89" s="16">
        <v>4516.92</v>
      </c>
      <c r="K89" s="16">
        <f t="shared" si="4"/>
        <v>4517</v>
      </c>
      <c r="L89" s="16">
        <v>10000</v>
      </c>
      <c r="M89" s="16">
        <v>4517</v>
      </c>
      <c r="N89" s="33">
        <v>1.45</v>
      </c>
      <c r="O89" s="34">
        <f t="shared" si="5"/>
        <v>6549.65</v>
      </c>
      <c r="P89" s="34">
        <f t="shared" si="6"/>
        <v>982.45</v>
      </c>
      <c r="Q89" s="35">
        <f t="shared" si="7"/>
        <v>7532.1</v>
      </c>
    </row>
    <row r="90" spans="1:17" s="25" customFormat="1" ht="15">
      <c r="A90" s="8">
        <v>88</v>
      </c>
      <c r="B90" s="8" t="s">
        <v>17</v>
      </c>
      <c r="C90" s="8" t="s">
        <v>18</v>
      </c>
      <c r="D90" s="9" t="s">
        <v>118</v>
      </c>
      <c r="E90" s="10" t="s">
        <v>114</v>
      </c>
      <c r="F90" s="9">
        <v>19</v>
      </c>
      <c r="G90" s="9" t="s">
        <v>20</v>
      </c>
      <c r="H90" s="9" t="s">
        <v>21</v>
      </c>
      <c r="I90" s="10">
        <v>41706</v>
      </c>
      <c r="J90" s="16">
        <v>753.37</v>
      </c>
      <c r="K90" s="16">
        <f t="shared" si="4"/>
        <v>753</v>
      </c>
      <c r="L90" s="16">
        <v>13800</v>
      </c>
      <c r="M90" s="16">
        <v>753</v>
      </c>
      <c r="N90" s="33">
        <v>1.45</v>
      </c>
      <c r="O90" s="34">
        <f t="shared" si="5"/>
        <v>1091.85</v>
      </c>
      <c r="P90" s="34">
        <f t="shared" si="6"/>
        <v>163.78</v>
      </c>
      <c r="Q90" s="35">
        <f t="shared" si="7"/>
        <v>1255.63</v>
      </c>
    </row>
    <row r="91" spans="1:17" ht="15">
      <c r="A91" s="8">
        <v>89</v>
      </c>
      <c r="B91" s="8" t="s">
        <v>17</v>
      </c>
      <c r="C91" s="8" t="s">
        <v>18</v>
      </c>
      <c r="D91" s="9" t="s">
        <v>119</v>
      </c>
      <c r="E91" s="10" t="s">
        <v>114</v>
      </c>
      <c r="F91" s="9">
        <v>20</v>
      </c>
      <c r="G91" s="9" t="s">
        <v>20</v>
      </c>
      <c r="H91" s="9" t="s">
        <v>21</v>
      </c>
      <c r="I91" s="10">
        <v>41707</v>
      </c>
      <c r="J91" s="16">
        <v>281.83</v>
      </c>
      <c r="K91" s="16">
        <f t="shared" si="4"/>
        <v>282</v>
      </c>
      <c r="L91" s="16">
        <v>5000</v>
      </c>
      <c r="M91" s="16">
        <v>282</v>
      </c>
      <c r="N91" s="33">
        <v>1.45</v>
      </c>
      <c r="O91" s="34">
        <f t="shared" si="5"/>
        <v>408.9</v>
      </c>
      <c r="P91" s="34">
        <f t="shared" si="6"/>
        <v>61.34</v>
      </c>
      <c r="Q91" s="35">
        <f t="shared" si="7"/>
        <v>470.24</v>
      </c>
    </row>
    <row r="92" spans="1:17" ht="15">
      <c r="A92" s="8">
        <v>90</v>
      </c>
      <c r="B92" s="8" t="s">
        <v>17</v>
      </c>
      <c r="C92" s="8" t="s">
        <v>18</v>
      </c>
      <c r="D92" s="9" t="s">
        <v>120</v>
      </c>
      <c r="E92" s="10" t="s">
        <v>114</v>
      </c>
      <c r="F92" s="9">
        <v>21</v>
      </c>
      <c r="G92" s="9" t="s">
        <v>20</v>
      </c>
      <c r="H92" s="9" t="s">
        <v>21</v>
      </c>
      <c r="I92" s="10">
        <v>41708</v>
      </c>
      <c r="J92" s="16">
        <v>530.02</v>
      </c>
      <c r="K92" s="16">
        <f t="shared" si="4"/>
        <v>530</v>
      </c>
      <c r="L92" s="16">
        <v>10000</v>
      </c>
      <c r="M92" s="16">
        <v>530</v>
      </c>
      <c r="N92" s="33">
        <v>1.45</v>
      </c>
      <c r="O92" s="34">
        <f t="shared" si="5"/>
        <v>768.5</v>
      </c>
      <c r="P92" s="34">
        <f t="shared" si="6"/>
        <v>115.28</v>
      </c>
      <c r="Q92" s="35">
        <f t="shared" si="7"/>
        <v>883.78</v>
      </c>
    </row>
    <row r="93" spans="1:17" ht="15">
      <c r="A93" s="8">
        <v>91</v>
      </c>
      <c r="B93" s="8" t="s">
        <v>17</v>
      </c>
      <c r="C93" s="8" t="s">
        <v>18</v>
      </c>
      <c r="D93" s="9" t="s">
        <v>121</v>
      </c>
      <c r="E93" s="10" t="s">
        <v>114</v>
      </c>
      <c r="F93" s="9">
        <v>22</v>
      </c>
      <c r="G93" s="9" t="s">
        <v>20</v>
      </c>
      <c r="H93" s="9" t="s">
        <v>21</v>
      </c>
      <c r="I93" s="10">
        <v>41709</v>
      </c>
      <c r="J93" s="16">
        <v>207.72</v>
      </c>
      <c r="K93" s="16">
        <f t="shared" si="4"/>
        <v>208</v>
      </c>
      <c r="L93" s="16">
        <v>4400</v>
      </c>
      <c r="M93" s="16">
        <v>208</v>
      </c>
      <c r="N93" s="33">
        <v>1.45</v>
      </c>
      <c r="O93" s="34">
        <f t="shared" si="5"/>
        <v>301.6</v>
      </c>
      <c r="P93" s="34">
        <f t="shared" si="6"/>
        <v>45.24</v>
      </c>
      <c r="Q93" s="35">
        <f t="shared" si="7"/>
        <v>346.84</v>
      </c>
    </row>
    <row r="94" spans="1:17" ht="15">
      <c r="A94" s="8">
        <v>92</v>
      </c>
      <c r="B94" s="8" t="s">
        <v>17</v>
      </c>
      <c r="C94" s="8" t="s">
        <v>18</v>
      </c>
      <c r="D94" s="9" t="s">
        <v>122</v>
      </c>
      <c r="E94" s="10" t="s">
        <v>114</v>
      </c>
      <c r="F94" s="9">
        <v>23</v>
      </c>
      <c r="G94" s="9" t="s">
        <v>20</v>
      </c>
      <c r="H94" s="9" t="s">
        <v>21</v>
      </c>
      <c r="I94" s="10">
        <v>41710</v>
      </c>
      <c r="J94" s="16">
        <v>215.08</v>
      </c>
      <c r="K94" s="16">
        <f t="shared" si="4"/>
        <v>215</v>
      </c>
      <c r="L94" s="16">
        <v>5000</v>
      </c>
      <c r="M94" s="16">
        <v>215</v>
      </c>
      <c r="N94" s="33">
        <v>1.45</v>
      </c>
      <c r="O94" s="34">
        <f t="shared" si="5"/>
        <v>311.75</v>
      </c>
      <c r="P94" s="34">
        <f t="shared" si="6"/>
        <v>46.76</v>
      </c>
      <c r="Q94" s="35">
        <f t="shared" si="7"/>
        <v>358.51</v>
      </c>
    </row>
    <row r="95" spans="1:17" ht="15">
      <c r="A95" s="8">
        <v>93</v>
      </c>
      <c r="B95" s="8" t="s">
        <v>17</v>
      </c>
      <c r="C95" s="8" t="s">
        <v>18</v>
      </c>
      <c r="D95" s="9" t="s">
        <v>117</v>
      </c>
      <c r="E95" s="10" t="s">
        <v>114</v>
      </c>
      <c r="F95" s="9" t="s">
        <v>123</v>
      </c>
      <c r="G95" s="9" t="s">
        <v>20</v>
      </c>
      <c r="H95" s="9" t="s">
        <v>21</v>
      </c>
      <c r="I95" s="10">
        <v>41711</v>
      </c>
      <c r="J95" s="16">
        <v>464.4</v>
      </c>
      <c r="K95" s="16">
        <f t="shared" si="4"/>
        <v>464</v>
      </c>
      <c r="L95" s="16">
        <v>12500</v>
      </c>
      <c r="M95" s="16">
        <v>464</v>
      </c>
      <c r="N95" s="33">
        <v>1.45</v>
      </c>
      <c r="O95" s="34">
        <f t="shared" si="5"/>
        <v>672.8</v>
      </c>
      <c r="P95" s="34">
        <f t="shared" si="6"/>
        <v>100.92</v>
      </c>
      <c r="Q95" s="35">
        <f t="shared" si="7"/>
        <v>773.72</v>
      </c>
    </row>
    <row r="96" spans="1:17" ht="15">
      <c r="A96" s="8">
        <v>94</v>
      </c>
      <c r="B96" s="8" t="s">
        <v>17</v>
      </c>
      <c r="C96" s="8" t="s">
        <v>18</v>
      </c>
      <c r="D96" s="9" t="s">
        <v>117</v>
      </c>
      <c r="E96" s="10" t="s">
        <v>114</v>
      </c>
      <c r="F96" s="9" t="s">
        <v>124</v>
      </c>
      <c r="G96" s="9" t="s">
        <v>20</v>
      </c>
      <c r="H96" s="9" t="s">
        <v>21</v>
      </c>
      <c r="I96" s="10">
        <v>41712</v>
      </c>
      <c r="J96" s="16">
        <v>180.42</v>
      </c>
      <c r="K96" s="16">
        <f t="shared" si="4"/>
        <v>180</v>
      </c>
      <c r="L96" s="16">
        <v>5000</v>
      </c>
      <c r="M96" s="16">
        <v>180</v>
      </c>
      <c r="N96" s="33">
        <v>1.45</v>
      </c>
      <c r="O96" s="34">
        <f t="shared" si="5"/>
        <v>261</v>
      </c>
      <c r="P96" s="34">
        <f t="shared" si="6"/>
        <v>39.15</v>
      </c>
      <c r="Q96" s="35">
        <f t="shared" si="7"/>
        <v>300.15</v>
      </c>
    </row>
    <row r="97" spans="1:17" ht="15">
      <c r="A97" s="8">
        <v>95</v>
      </c>
      <c r="B97" s="8" t="s">
        <v>17</v>
      </c>
      <c r="C97" s="8" t="s">
        <v>18</v>
      </c>
      <c r="D97" s="9" t="s">
        <v>125</v>
      </c>
      <c r="E97" s="10" t="s">
        <v>114</v>
      </c>
      <c r="F97" s="9">
        <v>25</v>
      </c>
      <c r="G97" s="9" t="s">
        <v>20</v>
      </c>
      <c r="H97" s="9" t="s">
        <v>21</v>
      </c>
      <c r="I97" s="10">
        <v>41713</v>
      </c>
      <c r="J97" s="16">
        <v>180.34</v>
      </c>
      <c r="K97" s="16">
        <f t="shared" si="4"/>
        <v>180</v>
      </c>
      <c r="L97" s="16">
        <v>5000</v>
      </c>
      <c r="M97" s="16">
        <v>180</v>
      </c>
      <c r="N97" s="33">
        <v>1.45</v>
      </c>
      <c r="O97" s="34">
        <f t="shared" si="5"/>
        <v>261</v>
      </c>
      <c r="P97" s="34">
        <f t="shared" si="6"/>
        <v>39.15</v>
      </c>
      <c r="Q97" s="35">
        <f t="shared" si="7"/>
        <v>300.15</v>
      </c>
    </row>
    <row r="98" spans="1:17" ht="15">
      <c r="A98" s="8">
        <v>96</v>
      </c>
      <c r="B98" s="8" t="s">
        <v>17</v>
      </c>
      <c r="C98" s="8" t="s">
        <v>18</v>
      </c>
      <c r="D98" s="9" t="s">
        <v>126</v>
      </c>
      <c r="E98" s="10">
        <v>246</v>
      </c>
      <c r="F98" s="9">
        <v>1</v>
      </c>
      <c r="G98" s="9" t="s">
        <v>20</v>
      </c>
      <c r="H98" s="9" t="s">
        <v>21</v>
      </c>
      <c r="I98" s="10">
        <v>41917</v>
      </c>
      <c r="J98" s="16">
        <v>1176.44</v>
      </c>
      <c r="K98" s="16">
        <f t="shared" si="4"/>
        <v>1176</v>
      </c>
      <c r="L98" s="16">
        <v>25000</v>
      </c>
      <c r="M98" s="16">
        <v>1176</v>
      </c>
      <c r="N98" s="33">
        <v>1.45</v>
      </c>
      <c r="O98" s="34">
        <f t="shared" si="5"/>
        <v>1705.2</v>
      </c>
      <c r="P98" s="34">
        <f t="shared" si="6"/>
        <v>255.78</v>
      </c>
      <c r="Q98" s="35">
        <f t="shared" si="7"/>
        <v>1960.98</v>
      </c>
    </row>
    <row r="99" spans="1:17" ht="15">
      <c r="A99" s="8">
        <v>97</v>
      </c>
      <c r="B99" s="8" t="s">
        <v>17</v>
      </c>
      <c r="C99" s="8" t="s">
        <v>18</v>
      </c>
      <c r="D99" s="9" t="s">
        <v>127</v>
      </c>
      <c r="E99" s="10" t="s">
        <v>128</v>
      </c>
      <c r="F99" s="9">
        <v>48</v>
      </c>
      <c r="G99" s="9" t="s">
        <v>20</v>
      </c>
      <c r="H99" s="9" t="s">
        <v>21</v>
      </c>
      <c r="I99" s="10">
        <v>42105</v>
      </c>
      <c r="J99" s="16">
        <v>936.4</v>
      </c>
      <c r="K99" s="16">
        <f t="shared" si="4"/>
        <v>936</v>
      </c>
      <c r="L99" s="16">
        <v>45000</v>
      </c>
      <c r="M99" s="16">
        <v>936</v>
      </c>
      <c r="N99" s="33">
        <v>1.45</v>
      </c>
      <c r="O99" s="34">
        <f t="shared" si="5"/>
        <v>1357.2</v>
      </c>
      <c r="P99" s="34">
        <f t="shared" si="6"/>
        <v>203.58</v>
      </c>
      <c r="Q99" s="35">
        <f t="shared" si="7"/>
        <v>1560.78</v>
      </c>
    </row>
    <row r="100" spans="1:17" ht="15">
      <c r="A100" s="8">
        <v>98</v>
      </c>
      <c r="B100" s="8" t="s">
        <v>17</v>
      </c>
      <c r="C100" s="8" t="s">
        <v>18</v>
      </c>
      <c r="D100" s="9" t="s">
        <v>127</v>
      </c>
      <c r="E100" s="10" t="s">
        <v>128</v>
      </c>
      <c r="F100" s="9">
        <v>48</v>
      </c>
      <c r="G100" s="9" t="s">
        <v>20</v>
      </c>
      <c r="H100" s="9" t="s">
        <v>21</v>
      </c>
      <c r="I100" s="10">
        <v>42105</v>
      </c>
      <c r="J100" s="16">
        <v>7315.2</v>
      </c>
      <c r="K100" s="16">
        <f t="shared" si="4"/>
        <v>7315</v>
      </c>
      <c r="L100" s="16">
        <v>45000</v>
      </c>
      <c r="M100" s="16">
        <v>7315</v>
      </c>
      <c r="N100" s="33">
        <v>1.45</v>
      </c>
      <c r="O100" s="34">
        <f t="shared" si="5"/>
        <v>10606.75</v>
      </c>
      <c r="P100" s="34">
        <f t="shared" si="6"/>
        <v>1591.01</v>
      </c>
      <c r="Q100" s="35">
        <f t="shared" si="7"/>
        <v>12197.76</v>
      </c>
    </row>
    <row r="101" spans="1:17" ht="28.8">
      <c r="A101" s="8">
        <v>99</v>
      </c>
      <c r="B101" s="8" t="s">
        <v>17</v>
      </c>
      <c r="C101" s="8" t="s">
        <v>18</v>
      </c>
      <c r="D101" s="9" t="s">
        <v>129</v>
      </c>
      <c r="E101" s="10" t="s">
        <v>128</v>
      </c>
      <c r="F101" s="9">
        <v>47</v>
      </c>
      <c r="G101" s="9" t="s">
        <v>20</v>
      </c>
      <c r="H101" s="9" t="s">
        <v>21</v>
      </c>
      <c r="I101" s="10">
        <v>42104</v>
      </c>
      <c r="J101" s="16">
        <v>990.2</v>
      </c>
      <c r="K101" s="16">
        <f t="shared" si="4"/>
        <v>990</v>
      </c>
      <c r="L101" s="16">
        <v>10000</v>
      </c>
      <c r="M101" s="16">
        <v>990</v>
      </c>
      <c r="N101" s="33">
        <v>1.45</v>
      </c>
      <c r="O101" s="34">
        <f t="shared" si="5"/>
        <v>1435.5</v>
      </c>
      <c r="P101" s="34">
        <f t="shared" si="6"/>
        <v>215.33</v>
      </c>
      <c r="Q101" s="35">
        <f t="shared" si="7"/>
        <v>1650.83</v>
      </c>
    </row>
    <row r="102" spans="1:18" s="26" customFormat="1" ht="15">
      <c r="A102" s="36">
        <v>100</v>
      </c>
      <c r="B102" s="36" t="s">
        <v>17</v>
      </c>
      <c r="C102" s="36" t="s">
        <v>18</v>
      </c>
      <c r="D102" s="37" t="s">
        <v>130</v>
      </c>
      <c r="E102" s="36" t="s">
        <v>128</v>
      </c>
      <c r="F102" s="37" t="s">
        <v>131</v>
      </c>
      <c r="G102" s="37" t="s">
        <v>20</v>
      </c>
      <c r="H102" s="37" t="s">
        <v>21</v>
      </c>
      <c r="I102" s="36">
        <v>42102</v>
      </c>
      <c r="J102" s="38">
        <v>162.2</v>
      </c>
      <c r="K102" s="38">
        <f t="shared" si="4"/>
        <v>162</v>
      </c>
      <c r="L102" s="38">
        <v>1666</v>
      </c>
      <c r="M102" s="38">
        <v>162</v>
      </c>
      <c r="N102" s="33">
        <v>1.45</v>
      </c>
      <c r="O102" s="34">
        <f t="shared" si="5"/>
        <v>234.9</v>
      </c>
      <c r="P102" s="34">
        <f t="shared" si="6"/>
        <v>35.24</v>
      </c>
      <c r="Q102" s="35">
        <f t="shared" si="7"/>
        <v>270.14</v>
      </c>
      <c r="R102" s="39"/>
    </row>
    <row r="103" spans="1:17" ht="15">
      <c r="A103" s="8">
        <v>101</v>
      </c>
      <c r="B103" s="8" t="s">
        <v>17</v>
      </c>
      <c r="C103" s="8" t="s">
        <v>18</v>
      </c>
      <c r="D103" s="9" t="s">
        <v>132</v>
      </c>
      <c r="E103" s="10" t="s">
        <v>128</v>
      </c>
      <c r="F103" s="9" t="s">
        <v>133</v>
      </c>
      <c r="G103" s="9" t="s">
        <v>20</v>
      </c>
      <c r="H103" s="9" t="s">
        <v>21</v>
      </c>
      <c r="I103" s="10">
        <v>42103</v>
      </c>
      <c r="J103" s="16">
        <v>844.5</v>
      </c>
      <c r="K103" s="16">
        <f t="shared" si="4"/>
        <v>845</v>
      </c>
      <c r="L103" s="16">
        <v>8667</v>
      </c>
      <c r="M103" s="16">
        <v>845</v>
      </c>
      <c r="N103" s="33">
        <v>1.45</v>
      </c>
      <c r="O103" s="34">
        <f t="shared" si="5"/>
        <v>1225.25</v>
      </c>
      <c r="P103" s="34">
        <f t="shared" si="6"/>
        <v>183.79</v>
      </c>
      <c r="Q103" s="35">
        <f t="shared" si="7"/>
        <v>1409.04</v>
      </c>
    </row>
    <row r="104" spans="1:17" ht="15">
      <c r="A104" s="8">
        <v>102</v>
      </c>
      <c r="B104" s="8" t="s">
        <v>17</v>
      </c>
      <c r="C104" s="8" t="s">
        <v>18</v>
      </c>
      <c r="D104" s="9" t="s">
        <v>134</v>
      </c>
      <c r="E104" s="10" t="s">
        <v>128</v>
      </c>
      <c r="F104" s="9" t="s">
        <v>135</v>
      </c>
      <c r="G104" s="9" t="s">
        <v>20</v>
      </c>
      <c r="H104" s="9" t="s">
        <v>21</v>
      </c>
      <c r="I104" s="10">
        <v>42101</v>
      </c>
      <c r="J104" s="16">
        <v>45.54</v>
      </c>
      <c r="K104" s="16">
        <f t="shared" si="4"/>
        <v>46</v>
      </c>
      <c r="L104" s="16">
        <v>467</v>
      </c>
      <c r="M104" s="16">
        <v>46</v>
      </c>
      <c r="N104" s="33">
        <v>1.45</v>
      </c>
      <c r="O104" s="34">
        <f t="shared" si="5"/>
        <v>66.7</v>
      </c>
      <c r="P104" s="34">
        <f t="shared" si="6"/>
        <v>10.01</v>
      </c>
      <c r="Q104" s="35">
        <f t="shared" si="7"/>
        <v>76.71</v>
      </c>
    </row>
    <row r="105" spans="1:17" ht="15">
      <c r="A105" s="8">
        <v>103</v>
      </c>
      <c r="B105" s="8" t="s">
        <v>17</v>
      </c>
      <c r="C105" s="8" t="s">
        <v>18</v>
      </c>
      <c r="D105" s="9" t="s">
        <v>136</v>
      </c>
      <c r="E105" s="10" t="s">
        <v>128</v>
      </c>
      <c r="F105" s="9">
        <v>45</v>
      </c>
      <c r="G105" s="9" t="s">
        <v>20</v>
      </c>
      <c r="H105" s="9" t="s">
        <v>21</v>
      </c>
      <c r="I105" s="10">
        <v>42100</v>
      </c>
      <c r="J105" s="16">
        <v>1073.72</v>
      </c>
      <c r="K105" s="16">
        <f t="shared" si="4"/>
        <v>1074</v>
      </c>
      <c r="L105" s="16">
        <v>11000</v>
      </c>
      <c r="M105" s="16">
        <v>1074</v>
      </c>
      <c r="N105" s="33">
        <v>1.45</v>
      </c>
      <c r="O105" s="34">
        <f t="shared" si="5"/>
        <v>1557.3</v>
      </c>
      <c r="P105" s="34">
        <f t="shared" si="6"/>
        <v>233.6</v>
      </c>
      <c r="Q105" s="35">
        <f t="shared" si="7"/>
        <v>1790.9</v>
      </c>
    </row>
    <row r="106" spans="1:17" ht="15">
      <c r="A106" s="8">
        <v>104</v>
      </c>
      <c r="B106" s="8" t="s">
        <v>17</v>
      </c>
      <c r="C106" s="8" t="s">
        <v>18</v>
      </c>
      <c r="D106" s="9" t="s">
        <v>137</v>
      </c>
      <c r="E106" s="10" t="s">
        <v>128</v>
      </c>
      <c r="F106" s="9">
        <v>44</v>
      </c>
      <c r="G106" s="9" t="s">
        <v>20</v>
      </c>
      <c r="H106" s="9" t="s">
        <v>21</v>
      </c>
      <c r="I106" s="10">
        <v>42099</v>
      </c>
      <c r="J106" s="16">
        <v>488.71</v>
      </c>
      <c r="K106" s="16">
        <f t="shared" si="4"/>
        <v>489</v>
      </c>
      <c r="L106" s="16">
        <v>5000</v>
      </c>
      <c r="M106" s="16">
        <v>489</v>
      </c>
      <c r="N106" s="33">
        <v>1.45</v>
      </c>
      <c r="O106" s="34">
        <f t="shared" si="5"/>
        <v>709.05</v>
      </c>
      <c r="P106" s="34">
        <f t="shared" si="6"/>
        <v>106.36</v>
      </c>
      <c r="Q106" s="35">
        <f t="shared" si="7"/>
        <v>815.41</v>
      </c>
    </row>
    <row r="107" spans="1:17" ht="15">
      <c r="A107" s="8">
        <v>105</v>
      </c>
      <c r="B107" s="8" t="s">
        <v>17</v>
      </c>
      <c r="C107" s="8" t="s">
        <v>18</v>
      </c>
      <c r="D107" s="9" t="s">
        <v>138</v>
      </c>
      <c r="E107" s="10" t="s">
        <v>128</v>
      </c>
      <c r="F107" s="9">
        <v>43</v>
      </c>
      <c r="G107" s="9" t="s">
        <v>20</v>
      </c>
      <c r="H107" s="9" t="s">
        <v>21</v>
      </c>
      <c r="I107" s="10">
        <v>42098</v>
      </c>
      <c r="J107" s="16">
        <v>489.12</v>
      </c>
      <c r="K107" s="16">
        <f t="shared" si="4"/>
        <v>489</v>
      </c>
      <c r="L107" s="16">
        <v>5000</v>
      </c>
      <c r="M107" s="16">
        <v>489</v>
      </c>
      <c r="N107" s="33">
        <v>1.45</v>
      </c>
      <c r="O107" s="34">
        <f t="shared" si="5"/>
        <v>709.05</v>
      </c>
      <c r="P107" s="34">
        <f t="shared" si="6"/>
        <v>106.36</v>
      </c>
      <c r="Q107" s="35">
        <f t="shared" si="7"/>
        <v>815.41</v>
      </c>
    </row>
    <row r="108" spans="1:17" ht="15">
      <c r="A108" s="8">
        <v>106</v>
      </c>
      <c r="B108" s="8" t="s">
        <v>17</v>
      </c>
      <c r="C108" s="8" t="s">
        <v>18</v>
      </c>
      <c r="D108" s="9" t="s">
        <v>139</v>
      </c>
      <c r="E108" s="10" t="s">
        <v>128</v>
      </c>
      <c r="F108" s="9">
        <v>42</v>
      </c>
      <c r="G108" s="9" t="s">
        <v>20</v>
      </c>
      <c r="H108" s="9" t="s">
        <v>21</v>
      </c>
      <c r="I108" s="10">
        <v>42097</v>
      </c>
      <c r="J108" s="16">
        <v>979.48</v>
      </c>
      <c r="K108" s="16">
        <f t="shared" si="4"/>
        <v>979</v>
      </c>
      <c r="L108" s="16">
        <v>10000</v>
      </c>
      <c r="M108" s="16">
        <v>979</v>
      </c>
      <c r="N108" s="33">
        <v>1.45</v>
      </c>
      <c r="O108" s="34">
        <f t="shared" si="5"/>
        <v>1419.55</v>
      </c>
      <c r="P108" s="34">
        <f t="shared" si="6"/>
        <v>212.93</v>
      </c>
      <c r="Q108" s="35">
        <f t="shared" si="7"/>
        <v>1632.48</v>
      </c>
    </row>
    <row r="109" spans="1:17" ht="15">
      <c r="A109" s="8">
        <v>107</v>
      </c>
      <c r="B109" s="8" t="s">
        <v>17</v>
      </c>
      <c r="C109" s="8" t="s">
        <v>18</v>
      </c>
      <c r="D109" s="9" t="s">
        <v>140</v>
      </c>
      <c r="E109" s="10" t="s">
        <v>128</v>
      </c>
      <c r="F109" s="9">
        <v>41</v>
      </c>
      <c r="G109" s="9" t="s">
        <v>20</v>
      </c>
      <c r="H109" s="9" t="s">
        <v>21</v>
      </c>
      <c r="I109" s="10">
        <v>42096</v>
      </c>
      <c r="J109" s="16">
        <v>981.14</v>
      </c>
      <c r="K109" s="16">
        <f t="shared" si="4"/>
        <v>981</v>
      </c>
      <c r="L109" s="16">
        <v>10000</v>
      </c>
      <c r="M109" s="16">
        <v>981</v>
      </c>
      <c r="N109" s="33">
        <v>1.45</v>
      </c>
      <c r="O109" s="34">
        <f t="shared" si="5"/>
        <v>1422.45</v>
      </c>
      <c r="P109" s="34">
        <f t="shared" si="6"/>
        <v>213.37</v>
      </c>
      <c r="Q109" s="35">
        <f t="shared" si="7"/>
        <v>1635.82</v>
      </c>
    </row>
    <row r="110" spans="1:17" ht="15">
      <c r="A110" s="8">
        <v>108</v>
      </c>
      <c r="B110" s="8" t="s">
        <v>17</v>
      </c>
      <c r="C110" s="8" t="s">
        <v>18</v>
      </c>
      <c r="D110" s="9" t="s">
        <v>140</v>
      </c>
      <c r="E110" s="10" t="s">
        <v>128</v>
      </c>
      <c r="F110" s="9">
        <v>41</v>
      </c>
      <c r="G110" s="9" t="s">
        <v>20</v>
      </c>
      <c r="H110" s="9" t="s">
        <v>21</v>
      </c>
      <c r="I110" s="10">
        <v>42095</v>
      </c>
      <c r="J110" s="16">
        <v>589.48</v>
      </c>
      <c r="K110" s="16">
        <f t="shared" si="4"/>
        <v>589</v>
      </c>
      <c r="L110" s="16">
        <v>6000</v>
      </c>
      <c r="M110" s="16">
        <v>589</v>
      </c>
      <c r="N110" s="33">
        <v>1.45</v>
      </c>
      <c r="O110" s="34">
        <f t="shared" si="5"/>
        <v>854.05</v>
      </c>
      <c r="P110" s="34">
        <f t="shared" si="6"/>
        <v>128.11</v>
      </c>
      <c r="Q110" s="35">
        <f t="shared" si="7"/>
        <v>982.16</v>
      </c>
    </row>
    <row r="111" spans="1:17" ht="15">
      <c r="A111" s="8">
        <v>109</v>
      </c>
      <c r="B111" s="8" t="s">
        <v>17</v>
      </c>
      <c r="C111" s="8" t="s">
        <v>18</v>
      </c>
      <c r="D111" s="9" t="s">
        <v>141</v>
      </c>
      <c r="E111" s="10" t="s">
        <v>128</v>
      </c>
      <c r="F111" s="9">
        <v>40</v>
      </c>
      <c r="G111" s="9" t="s">
        <v>20</v>
      </c>
      <c r="H111" s="9" t="s">
        <v>21</v>
      </c>
      <c r="I111" s="10">
        <v>42094</v>
      </c>
      <c r="J111" s="16">
        <v>10535.5</v>
      </c>
      <c r="K111" s="16">
        <f t="shared" si="4"/>
        <v>10536</v>
      </c>
      <c r="L111" s="16">
        <v>15600</v>
      </c>
      <c r="M111" s="16">
        <v>1535</v>
      </c>
      <c r="N111" s="33">
        <v>1.45</v>
      </c>
      <c r="O111" s="34">
        <f t="shared" si="5"/>
        <v>2225.75</v>
      </c>
      <c r="P111" s="34">
        <f t="shared" si="6"/>
        <v>333.86</v>
      </c>
      <c r="Q111" s="35">
        <f t="shared" si="7"/>
        <v>2559.61</v>
      </c>
    </row>
    <row r="112" spans="1:17" ht="15">
      <c r="A112" s="8">
        <v>110</v>
      </c>
      <c r="B112" s="8" t="s">
        <v>17</v>
      </c>
      <c r="C112" s="8" t="s">
        <v>18</v>
      </c>
      <c r="D112" s="9" t="s">
        <v>142</v>
      </c>
      <c r="E112" s="10" t="s">
        <v>128</v>
      </c>
      <c r="F112" s="9">
        <v>39</v>
      </c>
      <c r="G112" s="9" t="s">
        <v>20</v>
      </c>
      <c r="H112" s="9" t="s">
        <v>21</v>
      </c>
      <c r="I112" s="10">
        <v>42093</v>
      </c>
      <c r="J112" s="16">
        <v>1282.74</v>
      </c>
      <c r="K112" s="16">
        <f t="shared" si="4"/>
        <v>1283</v>
      </c>
      <c r="L112" s="16">
        <v>13000</v>
      </c>
      <c r="M112" s="16">
        <v>1283</v>
      </c>
      <c r="N112" s="33">
        <v>1.45</v>
      </c>
      <c r="O112" s="34">
        <f t="shared" si="5"/>
        <v>1860.35</v>
      </c>
      <c r="P112" s="34">
        <f t="shared" si="6"/>
        <v>279.05</v>
      </c>
      <c r="Q112" s="35">
        <f t="shared" si="7"/>
        <v>2139.4</v>
      </c>
    </row>
    <row r="113" spans="1:17" ht="15">
      <c r="A113" s="8">
        <v>111</v>
      </c>
      <c r="B113" s="8" t="s">
        <v>17</v>
      </c>
      <c r="C113" s="8" t="s">
        <v>18</v>
      </c>
      <c r="D113" s="9" t="s">
        <v>143</v>
      </c>
      <c r="E113" s="10" t="s">
        <v>128</v>
      </c>
      <c r="F113" s="9">
        <v>38</v>
      </c>
      <c r="G113" s="9" t="s">
        <v>20</v>
      </c>
      <c r="H113" s="9" t="s">
        <v>21</v>
      </c>
      <c r="I113" s="10">
        <v>42091</v>
      </c>
      <c r="J113" s="16">
        <v>989.04</v>
      </c>
      <c r="K113" s="16">
        <f t="shared" si="4"/>
        <v>989</v>
      </c>
      <c r="L113" s="16">
        <v>10000</v>
      </c>
      <c r="M113" s="16">
        <v>989</v>
      </c>
      <c r="N113" s="33">
        <v>1.45</v>
      </c>
      <c r="O113" s="34">
        <f t="shared" si="5"/>
        <v>1434.05</v>
      </c>
      <c r="P113" s="34">
        <f t="shared" si="6"/>
        <v>215.11</v>
      </c>
      <c r="Q113" s="35">
        <f t="shared" si="7"/>
        <v>1649.16</v>
      </c>
    </row>
    <row r="114" spans="1:17" ht="15">
      <c r="A114" s="8">
        <v>112</v>
      </c>
      <c r="B114" s="8" t="s">
        <v>17</v>
      </c>
      <c r="C114" s="8" t="s">
        <v>18</v>
      </c>
      <c r="D114" s="9" t="s">
        <v>144</v>
      </c>
      <c r="E114" s="10" t="s">
        <v>128</v>
      </c>
      <c r="F114" s="9">
        <v>37</v>
      </c>
      <c r="G114" s="9" t="s">
        <v>20</v>
      </c>
      <c r="H114" s="9" t="s">
        <v>21</v>
      </c>
      <c r="I114" s="10">
        <v>42090</v>
      </c>
      <c r="J114" s="16">
        <v>1486.8</v>
      </c>
      <c r="K114" s="16">
        <f t="shared" si="4"/>
        <v>1487</v>
      </c>
      <c r="L114" s="16">
        <v>15000</v>
      </c>
      <c r="M114" s="16">
        <v>1487</v>
      </c>
      <c r="N114" s="33">
        <v>1.45</v>
      </c>
      <c r="O114" s="34">
        <f t="shared" si="5"/>
        <v>2156.15</v>
      </c>
      <c r="P114" s="34">
        <f t="shared" si="6"/>
        <v>323.42</v>
      </c>
      <c r="Q114" s="35">
        <f t="shared" si="7"/>
        <v>2479.57</v>
      </c>
    </row>
    <row r="115" spans="1:17" ht="15">
      <c r="A115" s="8">
        <v>113</v>
      </c>
      <c r="B115" s="8" t="s">
        <v>17</v>
      </c>
      <c r="C115" s="8" t="s">
        <v>18</v>
      </c>
      <c r="D115" s="9" t="s">
        <v>145</v>
      </c>
      <c r="E115" s="10" t="s">
        <v>128</v>
      </c>
      <c r="F115" s="9">
        <v>36</v>
      </c>
      <c r="G115" s="9" t="s">
        <v>20</v>
      </c>
      <c r="H115" s="9" t="s">
        <v>21</v>
      </c>
      <c r="I115" s="10">
        <v>42089</v>
      </c>
      <c r="J115" s="16">
        <v>993.4</v>
      </c>
      <c r="K115" s="16">
        <f t="shared" si="4"/>
        <v>993</v>
      </c>
      <c r="L115" s="16">
        <v>10000</v>
      </c>
      <c r="M115" s="16">
        <v>993</v>
      </c>
      <c r="N115" s="33">
        <v>1.45</v>
      </c>
      <c r="O115" s="34">
        <f t="shared" si="5"/>
        <v>1439.85</v>
      </c>
      <c r="P115" s="34">
        <f t="shared" si="6"/>
        <v>215.98</v>
      </c>
      <c r="Q115" s="35">
        <f t="shared" si="7"/>
        <v>1655.83</v>
      </c>
    </row>
    <row r="116" spans="1:17" ht="15">
      <c r="A116" s="8">
        <v>114</v>
      </c>
      <c r="B116" s="8" t="s">
        <v>17</v>
      </c>
      <c r="C116" s="8" t="s">
        <v>18</v>
      </c>
      <c r="D116" s="9" t="s">
        <v>146</v>
      </c>
      <c r="E116" s="10" t="s">
        <v>128</v>
      </c>
      <c r="F116" s="9" t="s">
        <v>147</v>
      </c>
      <c r="G116" s="9" t="s">
        <v>20</v>
      </c>
      <c r="H116" s="9" t="s">
        <v>21</v>
      </c>
      <c r="I116" s="10">
        <v>42160</v>
      </c>
      <c r="J116" s="16">
        <v>82.83</v>
      </c>
      <c r="K116" s="16">
        <f t="shared" si="4"/>
        <v>83</v>
      </c>
      <c r="L116" s="16">
        <v>833</v>
      </c>
      <c r="M116" s="16">
        <v>83</v>
      </c>
      <c r="N116" s="33">
        <v>1.45</v>
      </c>
      <c r="O116" s="34">
        <f t="shared" si="5"/>
        <v>120.35</v>
      </c>
      <c r="P116" s="34">
        <f t="shared" si="6"/>
        <v>18.05</v>
      </c>
      <c r="Q116" s="35">
        <f t="shared" si="7"/>
        <v>138.4</v>
      </c>
    </row>
    <row r="117" spans="1:17" ht="15">
      <c r="A117" s="8">
        <v>115</v>
      </c>
      <c r="B117" s="8" t="s">
        <v>17</v>
      </c>
      <c r="C117" s="8" t="s">
        <v>18</v>
      </c>
      <c r="D117" s="9" t="s">
        <v>146</v>
      </c>
      <c r="E117" s="10" t="s">
        <v>128</v>
      </c>
      <c r="F117" s="9" t="s">
        <v>148</v>
      </c>
      <c r="G117" s="9" t="s">
        <v>20</v>
      </c>
      <c r="H117" s="9" t="s">
        <v>21</v>
      </c>
      <c r="I117" s="10">
        <v>42159</v>
      </c>
      <c r="J117" s="16">
        <v>82.84</v>
      </c>
      <c r="K117" s="16">
        <f aca="true" t="shared" si="8" ref="K117:K175">ROUND(J117,-0.2)</f>
        <v>83</v>
      </c>
      <c r="L117" s="16">
        <v>833</v>
      </c>
      <c r="M117" s="16">
        <v>83</v>
      </c>
      <c r="N117" s="33">
        <v>1.45</v>
      </c>
      <c r="O117" s="34">
        <f t="shared" si="5"/>
        <v>120.35</v>
      </c>
      <c r="P117" s="34">
        <f t="shared" si="6"/>
        <v>18.05</v>
      </c>
      <c r="Q117" s="35">
        <f t="shared" si="7"/>
        <v>138.4</v>
      </c>
    </row>
    <row r="118" spans="1:17" ht="15">
      <c r="A118" s="8">
        <v>116</v>
      </c>
      <c r="B118" s="8" t="s">
        <v>17</v>
      </c>
      <c r="C118" s="8" t="s">
        <v>18</v>
      </c>
      <c r="D118" s="9" t="s">
        <v>149</v>
      </c>
      <c r="E118" s="10" t="s">
        <v>128</v>
      </c>
      <c r="F118" s="9" t="s">
        <v>150</v>
      </c>
      <c r="G118" s="9" t="s">
        <v>20</v>
      </c>
      <c r="H118" s="9" t="s">
        <v>21</v>
      </c>
      <c r="I118" s="10">
        <v>42158</v>
      </c>
      <c r="J118" s="16">
        <v>41.47</v>
      </c>
      <c r="K118" s="16">
        <f t="shared" si="8"/>
        <v>41</v>
      </c>
      <c r="L118" s="16">
        <v>417</v>
      </c>
      <c r="M118" s="16">
        <v>41</v>
      </c>
      <c r="N118" s="33">
        <v>1.45</v>
      </c>
      <c r="O118" s="34">
        <f t="shared" si="5"/>
        <v>59.45</v>
      </c>
      <c r="P118" s="34">
        <f t="shared" si="6"/>
        <v>8.92</v>
      </c>
      <c r="Q118" s="35">
        <f t="shared" si="7"/>
        <v>68.37</v>
      </c>
    </row>
    <row r="119" spans="1:17" ht="15">
      <c r="A119" s="8">
        <v>117</v>
      </c>
      <c r="B119" s="8" t="s">
        <v>17</v>
      </c>
      <c r="C119" s="8" t="s">
        <v>18</v>
      </c>
      <c r="D119" s="9" t="s">
        <v>151</v>
      </c>
      <c r="E119" s="10" t="s">
        <v>128</v>
      </c>
      <c r="F119" s="9" t="s">
        <v>152</v>
      </c>
      <c r="G119" s="9" t="s">
        <v>20</v>
      </c>
      <c r="H119" s="9" t="s">
        <v>21</v>
      </c>
      <c r="I119" s="10">
        <v>42088</v>
      </c>
      <c r="J119" s="16">
        <v>41.48</v>
      </c>
      <c r="K119" s="16">
        <f t="shared" si="8"/>
        <v>41</v>
      </c>
      <c r="L119" s="16">
        <v>417</v>
      </c>
      <c r="M119" s="16">
        <v>41</v>
      </c>
      <c r="N119" s="33">
        <v>1.45</v>
      </c>
      <c r="O119" s="34">
        <f t="shared" si="5"/>
        <v>59.45</v>
      </c>
      <c r="P119" s="34">
        <f t="shared" si="6"/>
        <v>8.92</v>
      </c>
      <c r="Q119" s="35">
        <f t="shared" si="7"/>
        <v>68.37</v>
      </c>
    </row>
    <row r="120" spans="1:17" ht="15">
      <c r="A120" s="8">
        <v>118</v>
      </c>
      <c r="B120" s="8" t="s">
        <v>17</v>
      </c>
      <c r="C120" s="8" t="s">
        <v>18</v>
      </c>
      <c r="D120" s="9" t="s">
        <v>153</v>
      </c>
      <c r="E120" s="10" t="s">
        <v>128</v>
      </c>
      <c r="F120" s="9">
        <v>34</v>
      </c>
      <c r="G120" s="9" t="s">
        <v>20</v>
      </c>
      <c r="H120" s="9" t="s">
        <v>21</v>
      </c>
      <c r="I120" s="10">
        <v>42087</v>
      </c>
      <c r="J120" s="16">
        <v>995.57</v>
      </c>
      <c r="K120" s="16">
        <f t="shared" si="8"/>
        <v>996</v>
      </c>
      <c r="L120" s="16">
        <v>10000</v>
      </c>
      <c r="M120" s="16">
        <v>996</v>
      </c>
      <c r="N120" s="33">
        <v>1.45</v>
      </c>
      <c r="O120" s="34">
        <f t="shared" si="5"/>
        <v>1444.2</v>
      </c>
      <c r="P120" s="34">
        <f t="shared" si="6"/>
        <v>216.63</v>
      </c>
      <c r="Q120" s="35">
        <f t="shared" si="7"/>
        <v>1660.83</v>
      </c>
    </row>
    <row r="121" spans="1:17" ht="15">
      <c r="A121" s="8">
        <v>119</v>
      </c>
      <c r="B121" s="8" t="s">
        <v>17</v>
      </c>
      <c r="C121" s="8" t="s">
        <v>18</v>
      </c>
      <c r="D121" s="9" t="s">
        <v>154</v>
      </c>
      <c r="E121" s="10" t="s">
        <v>128</v>
      </c>
      <c r="F121" s="9">
        <v>33</v>
      </c>
      <c r="G121" s="9" t="s">
        <v>20</v>
      </c>
      <c r="H121" s="9" t="s">
        <v>21</v>
      </c>
      <c r="I121" s="10">
        <v>42086</v>
      </c>
      <c r="J121" s="16">
        <v>797.74</v>
      </c>
      <c r="K121" s="16">
        <f t="shared" si="8"/>
        <v>798</v>
      </c>
      <c r="L121" s="16">
        <v>8000</v>
      </c>
      <c r="M121" s="16">
        <v>798</v>
      </c>
      <c r="N121" s="33">
        <v>1.45</v>
      </c>
      <c r="O121" s="34">
        <f t="shared" si="5"/>
        <v>1157.1</v>
      </c>
      <c r="P121" s="34">
        <f t="shared" si="6"/>
        <v>173.57</v>
      </c>
      <c r="Q121" s="35">
        <f t="shared" si="7"/>
        <v>1330.67</v>
      </c>
    </row>
    <row r="122" spans="1:17" ht="15">
      <c r="A122" s="8">
        <v>120</v>
      </c>
      <c r="B122" s="8" t="s">
        <v>17</v>
      </c>
      <c r="C122" s="8" t="s">
        <v>18</v>
      </c>
      <c r="D122" s="9" t="s">
        <v>155</v>
      </c>
      <c r="E122" s="10" t="s">
        <v>128</v>
      </c>
      <c r="F122" s="9">
        <v>32</v>
      </c>
      <c r="G122" s="9" t="s">
        <v>20</v>
      </c>
      <c r="H122" s="9" t="s">
        <v>21</v>
      </c>
      <c r="I122" s="10">
        <v>42085</v>
      </c>
      <c r="J122" s="16">
        <v>998.78</v>
      </c>
      <c r="K122" s="16">
        <f t="shared" si="8"/>
        <v>999</v>
      </c>
      <c r="L122" s="16">
        <v>10000</v>
      </c>
      <c r="M122" s="16">
        <v>999</v>
      </c>
      <c r="N122" s="33">
        <v>1.45</v>
      </c>
      <c r="O122" s="34">
        <f t="shared" si="5"/>
        <v>1448.55</v>
      </c>
      <c r="P122" s="34">
        <f t="shared" si="6"/>
        <v>217.28</v>
      </c>
      <c r="Q122" s="35">
        <f t="shared" si="7"/>
        <v>1665.83</v>
      </c>
    </row>
    <row r="123" spans="1:17" ht="15">
      <c r="A123" s="8">
        <v>121</v>
      </c>
      <c r="B123" s="8" t="s">
        <v>17</v>
      </c>
      <c r="C123" s="8" t="s">
        <v>18</v>
      </c>
      <c r="D123" s="9" t="s">
        <v>156</v>
      </c>
      <c r="E123" s="10" t="s">
        <v>128</v>
      </c>
      <c r="F123" s="9">
        <v>31</v>
      </c>
      <c r="G123" s="9" t="s">
        <v>20</v>
      </c>
      <c r="H123" s="9" t="s">
        <v>21</v>
      </c>
      <c r="I123" s="10">
        <v>42084</v>
      </c>
      <c r="J123" s="16">
        <v>1000.57</v>
      </c>
      <c r="K123" s="16">
        <f t="shared" si="8"/>
        <v>1001</v>
      </c>
      <c r="L123" s="16">
        <v>10000</v>
      </c>
      <c r="M123" s="16">
        <v>1001</v>
      </c>
      <c r="N123" s="33">
        <v>1.45</v>
      </c>
      <c r="O123" s="34">
        <f t="shared" si="5"/>
        <v>1451.45</v>
      </c>
      <c r="P123" s="34">
        <f t="shared" si="6"/>
        <v>217.72</v>
      </c>
      <c r="Q123" s="35">
        <f t="shared" si="7"/>
        <v>1669.17</v>
      </c>
    </row>
    <row r="124" spans="1:17" ht="15">
      <c r="A124" s="8">
        <v>122</v>
      </c>
      <c r="B124" s="8" t="s">
        <v>17</v>
      </c>
      <c r="C124" s="8" t="s">
        <v>18</v>
      </c>
      <c r="D124" s="9" t="s">
        <v>157</v>
      </c>
      <c r="E124" s="10" t="s">
        <v>128</v>
      </c>
      <c r="F124" s="9">
        <v>30</v>
      </c>
      <c r="G124" s="9" t="s">
        <v>20</v>
      </c>
      <c r="H124" s="9" t="s">
        <v>21</v>
      </c>
      <c r="I124" s="10">
        <v>42083</v>
      </c>
      <c r="J124" s="16">
        <v>500.96</v>
      </c>
      <c r="K124" s="16">
        <f t="shared" si="8"/>
        <v>501</v>
      </c>
      <c r="L124" s="16">
        <v>5000</v>
      </c>
      <c r="M124" s="16">
        <v>501</v>
      </c>
      <c r="N124" s="33">
        <v>1.45</v>
      </c>
      <c r="O124" s="34">
        <f t="shared" si="5"/>
        <v>726.45</v>
      </c>
      <c r="P124" s="34">
        <f t="shared" si="6"/>
        <v>108.97</v>
      </c>
      <c r="Q124" s="35">
        <f t="shared" si="7"/>
        <v>835.42</v>
      </c>
    </row>
    <row r="125" spans="1:17" ht="15">
      <c r="A125" s="8">
        <v>123</v>
      </c>
      <c r="B125" s="8" t="s">
        <v>17</v>
      </c>
      <c r="C125" s="8" t="s">
        <v>18</v>
      </c>
      <c r="D125" s="9" t="s">
        <v>158</v>
      </c>
      <c r="E125" s="10" t="s">
        <v>128</v>
      </c>
      <c r="F125" s="9" t="s">
        <v>159</v>
      </c>
      <c r="G125" s="9" t="s">
        <v>20</v>
      </c>
      <c r="H125" s="9" t="s">
        <v>21</v>
      </c>
      <c r="I125" s="10">
        <v>42082</v>
      </c>
      <c r="J125" s="16">
        <v>1053.5</v>
      </c>
      <c r="K125" s="16">
        <f t="shared" si="8"/>
        <v>1054</v>
      </c>
      <c r="L125" s="16">
        <v>10500</v>
      </c>
      <c r="M125" s="16">
        <v>1053</v>
      </c>
      <c r="N125" s="33">
        <v>1.45</v>
      </c>
      <c r="O125" s="34">
        <f t="shared" si="5"/>
        <v>1526.85</v>
      </c>
      <c r="P125" s="34">
        <f t="shared" si="6"/>
        <v>229.03</v>
      </c>
      <c r="Q125" s="35">
        <f t="shared" si="7"/>
        <v>1755.88</v>
      </c>
    </row>
    <row r="126" spans="1:17" ht="15">
      <c r="A126" s="8">
        <v>124</v>
      </c>
      <c r="B126" s="8" t="s">
        <v>17</v>
      </c>
      <c r="C126" s="8" t="s">
        <v>18</v>
      </c>
      <c r="D126" s="9" t="s">
        <v>160</v>
      </c>
      <c r="E126" s="10" t="s">
        <v>128</v>
      </c>
      <c r="F126" s="9" t="s">
        <v>161</v>
      </c>
      <c r="G126" s="9" t="s">
        <v>20</v>
      </c>
      <c r="H126" s="9" t="s">
        <v>21</v>
      </c>
      <c r="I126" s="10">
        <v>42081</v>
      </c>
      <c r="J126" s="16">
        <v>804.02</v>
      </c>
      <c r="K126" s="16">
        <f t="shared" si="8"/>
        <v>804</v>
      </c>
      <c r="L126" s="16">
        <v>8000</v>
      </c>
      <c r="M126" s="16">
        <v>804</v>
      </c>
      <c r="N126" s="33">
        <v>1.45</v>
      </c>
      <c r="O126" s="34">
        <f t="shared" si="5"/>
        <v>1165.8</v>
      </c>
      <c r="P126" s="34">
        <f t="shared" si="6"/>
        <v>174.87</v>
      </c>
      <c r="Q126" s="35">
        <f t="shared" si="7"/>
        <v>1340.67</v>
      </c>
    </row>
    <row r="127" spans="1:17" ht="15">
      <c r="A127" s="8">
        <v>125</v>
      </c>
      <c r="B127" s="8" t="s">
        <v>17</v>
      </c>
      <c r="C127" s="8" t="s">
        <v>18</v>
      </c>
      <c r="D127" s="9" t="s">
        <v>162</v>
      </c>
      <c r="E127" s="10" t="s">
        <v>128</v>
      </c>
      <c r="F127" s="9">
        <v>28</v>
      </c>
      <c r="G127" s="9" t="s">
        <v>20</v>
      </c>
      <c r="H127" s="9" t="s">
        <v>21</v>
      </c>
      <c r="I127" s="10">
        <v>42080</v>
      </c>
      <c r="J127" s="16">
        <v>694.41</v>
      </c>
      <c r="K127" s="16">
        <f t="shared" si="8"/>
        <v>694</v>
      </c>
      <c r="L127" s="16">
        <v>6900</v>
      </c>
      <c r="M127" s="16">
        <v>694</v>
      </c>
      <c r="N127" s="33">
        <v>1.45</v>
      </c>
      <c r="O127" s="34">
        <f t="shared" si="5"/>
        <v>1006.3</v>
      </c>
      <c r="P127" s="34">
        <f t="shared" si="6"/>
        <v>150.95</v>
      </c>
      <c r="Q127" s="35">
        <f t="shared" si="7"/>
        <v>1157.25</v>
      </c>
    </row>
    <row r="128" spans="1:17" ht="15">
      <c r="A128" s="8">
        <v>126</v>
      </c>
      <c r="B128" s="8" t="s">
        <v>17</v>
      </c>
      <c r="C128" s="8" t="s">
        <v>18</v>
      </c>
      <c r="D128" s="9" t="s">
        <v>163</v>
      </c>
      <c r="E128" s="10" t="s">
        <v>128</v>
      </c>
      <c r="F128" s="9">
        <v>27</v>
      </c>
      <c r="G128" s="9" t="s">
        <v>20</v>
      </c>
      <c r="H128" s="9" t="s">
        <v>21</v>
      </c>
      <c r="I128" s="10">
        <v>42079</v>
      </c>
      <c r="J128" s="16">
        <v>634.8</v>
      </c>
      <c r="K128" s="16">
        <f t="shared" si="8"/>
        <v>635</v>
      </c>
      <c r="L128" s="16">
        <v>6300</v>
      </c>
      <c r="M128" s="16">
        <v>635</v>
      </c>
      <c r="N128" s="33">
        <v>1.45</v>
      </c>
      <c r="O128" s="34">
        <f t="shared" si="5"/>
        <v>920.75</v>
      </c>
      <c r="P128" s="34">
        <f t="shared" si="6"/>
        <v>138.11</v>
      </c>
      <c r="Q128" s="35">
        <f t="shared" si="7"/>
        <v>1058.86</v>
      </c>
    </row>
    <row r="129" spans="1:17" ht="15">
      <c r="A129" s="8">
        <v>127</v>
      </c>
      <c r="B129" s="8" t="s">
        <v>17</v>
      </c>
      <c r="C129" s="8" t="s">
        <v>18</v>
      </c>
      <c r="D129" s="9" t="s">
        <v>164</v>
      </c>
      <c r="E129" s="10" t="s">
        <v>128</v>
      </c>
      <c r="F129" s="9">
        <v>26</v>
      </c>
      <c r="G129" s="9" t="s">
        <v>20</v>
      </c>
      <c r="H129" s="9" t="s">
        <v>21</v>
      </c>
      <c r="I129" s="10">
        <v>42078</v>
      </c>
      <c r="J129" s="16">
        <v>756.67</v>
      </c>
      <c r="K129" s="16">
        <f t="shared" si="8"/>
        <v>757</v>
      </c>
      <c r="L129" s="16">
        <v>7500</v>
      </c>
      <c r="M129" s="16">
        <v>757</v>
      </c>
      <c r="N129" s="33">
        <v>1.45</v>
      </c>
      <c r="O129" s="34">
        <f t="shared" si="5"/>
        <v>1097.65</v>
      </c>
      <c r="P129" s="34">
        <f t="shared" si="6"/>
        <v>164.65</v>
      </c>
      <c r="Q129" s="35">
        <f t="shared" si="7"/>
        <v>1262.3</v>
      </c>
    </row>
    <row r="130" spans="1:17" s="25" customFormat="1" ht="15">
      <c r="A130" s="8">
        <v>128</v>
      </c>
      <c r="B130" s="8" t="s">
        <v>17</v>
      </c>
      <c r="C130" s="8" t="s">
        <v>18</v>
      </c>
      <c r="D130" s="9" t="s">
        <v>165</v>
      </c>
      <c r="E130" s="10" t="s">
        <v>128</v>
      </c>
      <c r="F130" s="9">
        <v>25</v>
      </c>
      <c r="G130" s="9" t="s">
        <v>20</v>
      </c>
      <c r="H130" s="9" t="s">
        <v>21</v>
      </c>
      <c r="I130" s="10">
        <v>42077</v>
      </c>
      <c r="J130" s="16">
        <v>889.17</v>
      </c>
      <c r="K130" s="16">
        <f t="shared" si="8"/>
        <v>889</v>
      </c>
      <c r="L130" s="16">
        <v>8800</v>
      </c>
      <c r="M130" s="16">
        <v>889</v>
      </c>
      <c r="N130" s="33">
        <v>1.45</v>
      </c>
      <c r="O130" s="34">
        <f t="shared" si="5"/>
        <v>1289.05</v>
      </c>
      <c r="P130" s="34">
        <f t="shared" si="6"/>
        <v>193.36</v>
      </c>
      <c r="Q130" s="35">
        <f t="shared" si="7"/>
        <v>1482.41</v>
      </c>
    </row>
    <row r="131" spans="1:17" ht="15">
      <c r="A131" s="8">
        <v>129</v>
      </c>
      <c r="B131" s="8" t="s">
        <v>17</v>
      </c>
      <c r="C131" s="8" t="s">
        <v>18</v>
      </c>
      <c r="D131" s="9" t="s">
        <v>165</v>
      </c>
      <c r="E131" s="10" t="s">
        <v>128</v>
      </c>
      <c r="F131" s="9">
        <v>24</v>
      </c>
      <c r="G131" s="9" t="s">
        <v>20</v>
      </c>
      <c r="H131" s="9" t="s">
        <v>21</v>
      </c>
      <c r="I131" s="10">
        <v>42076</v>
      </c>
      <c r="J131" s="16">
        <v>890.63</v>
      </c>
      <c r="K131" s="16">
        <f t="shared" si="8"/>
        <v>891</v>
      </c>
      <c r="L131" s="16">
        <v>8800</v>
      </c>
      <c r="M131" s="16">
        <v>891</v>
      </c>
      <c r="N131" s="33">
        <v>1.45</v>
      </c>
      <c r="O131" s="34">
        <f t="shared" si="5"/>
        <v>1291.95</v>
      </c>
      <c r="P131" s="34">
        <f t="shared" si="6"/>
        <v>193.79</v>
      </c>
      <c r="Q131" s="35">
        <f t="shared" si="7"/>
        <v>1485.74</v>
      </c>
    </row>
    <row r="132" spans="1:17" ht="15">
      <c r="A132" s="8">
        <v>130</v>
      </c>
      <c r="B132" s="8" t="s">
        <v>17</v>
      </c>
      <c r="C132" s="8" t="s">
        <v>18</v>
      </c>
      <c r="D132" s="9" t="s">
        <v>166</v>
      </c>
      <c r="E132" s="10" t="s">
        <v>128</v>
      </c>
      <c r="F132" s="9">
        <v>23</v>
      </c>
      <c r="G132" s="9" t="s">
        <v>20</v>
      </c>
      <c r="H132" s="9" t="s">
        <v>21</v>
      </c>
      <c r="I132" s="10">
        <v>42075</v>
      </c>
      <c r="J132" s="16">
        <v>709.5</v>
      </c>
      <c r="K132" s="16">
        <f t="shared" si="8"/>
        <v>710</v>
      </c>
      <c r="L132" s="16">
        <v>7000</v>
      </c>
      <c r="M132" s="16">
        <v>709</v>
      </c>
      <c r="N132" s="33">
        <v>1.45</v>
      </c>
      <c r="O132" s="34">
        <f aca="true" t="shared" si="9" ref="O132:O175">ROUND(N132*M132,2)</f>
        <v>1028.05</v>
      </c>
      <c r="P132" s="34">
        <f aca="true" t="shared" si="10" ref="P132:P175">ROUND(O132*0.15,2)</f>
        <v>154.21</v>
      </c>
      <c r="Q132" s="35">
        <f aca="true" t="shared" si="11" ref="Q132:Q175">O132+P132</f>
        <v>1182.26</v>
      </c>
    </row>
    <row r="133" spans="1:17" ht="15">
      <c r="A133" s="8">
        <v>131</v>
      </c>
      <c r="B133" s="8" t="s">
        <v>17</v>
      </c>
      <c r="C133" s="8" t="s">
        <v>18</v>
      </c>
      <c r="D133" s="9" t="s">
        <v>167</v>
      </c>
      <c r="E133" s="10" t="s">
        <v>128</v>
      </c>
      <c r="F133" s="9">
        <v>22</v>
      </c>
      <c r="G133" s="9" t="s">
        <v>20</v>
      </c>
      <c r="H133" s="9" t="s">
        <v>21</v>
      </c>
      <c r="I133" s="10">
        <v>42074</v>
      </c>
      <c r="J133" s="16">
        <v>1523.5</v>
      </c>
      <c r="K133" s="16">
        <f t="shared" si="8"/>
        <v>1524</v>
      </c>
      <c r="L133" s="16">
        <v>15000</v>
      </c>
      <c r="M133" s="16">
        <v>1523</v>
      </c>
      <c r="N133" s="33">
        <v>1.45</v>
      </c>
      <c r="O133" s="34">
        <f t="shared" si="9"/>
        <v>2208.35</v>
      </c>
      <c r="P133" s="34">
        <f t="shared" si="10"/>
        <v>331.25</v>
      </c>
      <c r="Q133" s="35">
        <f t="shared" si="11"/>
        <v>2539.6</v>
      </c>
    </row>
    <row r="134" spans="1:17" ht="15">
      <c r="A134" s="8">
        <v>132</v>
      </c>
      <c r="B134" s="8" t="s">
        <v>17</v>
      </c>
      <c r="C134" s="8" t="s">
        <v>18</v>
      </c>
      <c r="D134" s="9" t="s">
        <v>168</v>
      </c>
      <c r="E134" s="10" t="s">
        <v>128</v>
      </c>
      <c r="F134" s="9" t="s">
        <v>169</v>
      </c>
      <c r="G134" s="9" t="s">
        <v>20</v>
      </c>
      <c r="H134" s="9" t="s">
        <v>21</v>
      </c>
      <c r="I134" s="10">
        <v>42073</v>
      </c>
      <c r="J134" s="16">
        <v>508.79</v>
      </c>
      <c r="K134" s="16">
        <f t="shared" si="8"/>
        <v>509</v>
      </c>
      <c r="L134" s="16">
        <v>5000</v>
      </c>
      <c r="M134" s="16">
        <v>509</v>
      </c>
      <c r="N134" s="33">
        <v>1.45</v>
      </c>
      <c r="O134" s="34">
        <f t="shared" si="9"/>
        <v>738.05</v>
      </c>
      <c r="P134" s="34">
        <f t="shared" si="10"/>
        <v>110.71</v>
      </c>
      <c r="Q134" s="35">
        <f t="shared" si="11"/>
        <v>848.76</v>
      </c>
    </row>
    <row r="135" spans="1:17" ht="15">
      <c r="A135" s="8">
        <v>133</v>
      </c>
      <c r="B135" s="8" t="s">
        <v>17</v>
      </c>
      <c r="C135" s="8" t="s">
        <v>18</v>
      </c>
      <c r="D135" s="9" t="s">
        <v>170</v>
      </c>
      <c r="E135" s="10" t="s">
        <v>128</v>
      </c>
      <c r="F135" s="9" t="s">
        <v>171</v>
      </c>
      <c r="G135" s="9" t="s">
        <v>20</v>
      </c>
      <c r="H135" s="9" t="s">
        <v>21</v>
      </c>
      <c r="I135" s="10">
        <v>42072</v>
      </c>
      <c r="J135" s="16">
        <v>508.28</v>
      </c>
      <c r="K135" s="16">
        <f t="shared" si="8"/>
        <v>508</v>
      </c>
      <c r="L135" s="16">
        <v>5000</v>
      </c>
      <c r="M135" s="16">
        <v>509</v>
      </c>
      <c r="N135" s="33">
        <v>1.45</v>
      </c>
      <c r="O135" s="34">
        <f t="shared" si="9"/>
        <v>738.05</v>
      </c>
      <c r="P135" s="34">
        <f t="shared" si="10"/>
        <v>110.71</v>
      </c>
      <c r="Q135" s="35">
        <f t="shared" si="11"/>
        <v>848.76</v>
      </c>
    </row>
    <row r="136" spans="1:17" ht="15">
      <c r="A136" s="8">
        <v>134</v>
      </c>
      <c r="B136" s="8" t="s">
        <v>17</v>
      </c>
      <c r="C136" s="8" t="s">
        <v>18</v>
      </c>
      <c r="D136" s="9" t="s">
        <v>172</v>
      </c>
      <c r="E136" s="10" t="s">
        <v>128</v>
      </c>
      <c r="F136" s="9" t="s">
        <v>173</v>
      </c>
      <c r="G136" s="9" t="s">
        <v>20</v>
      </c>
      <c r="H136" s="9" t="s">
        <v>21</v>
      </c>
      <c r="I136" s="10">
        <v>42071</v>
      </c>
      <c r="J136" s="16">
        <v>339.66</v>
      </c>
      <c r="K136" s="16">
        <f t="shared" si="8"/>
        <v>340</v>
      </c>
      <c r="L136" s="16">
        <v>3333</v>
      </c>
      <c r="M136" s="16">
        <v>340</v>
      </c>
      <c r="N136" s="33">
        <v>1.45</v>
      </c>
      <c r="O136" s="34">
        <f t="shared" si="9"/>
        <v>493</v>
      </c>
      <c r="P136" s="34">
        <f t="shared" si="10"/>
        <v>73.95</v>
      </c>
      <c r="Q136" s="35">
        <f t="shared" si="11"/>
        <v>566.95</v>
      </c>
    </row>
    <row r="137" spans="1:17" ht="15">
      <c r="A137" s="8">
        <v>135</v>
      </c>
      <c r="B137" s="8" t="s">
        <v>17</v>
      </c>
      <c r="C137" s="8" t="s">
        <v>18</v>
      </c>
      <c r="D137" s="9" t="s">
        <v>174</v>
      </c>
      <c r="E137" s="10" t="s">
        <v>128</v>
      </c>
      <c r="F137" s="9" t="s">
        <v>175</v>
      </c>
      <c r="G137" s="9" t="s">
        <v>20</v>
      </c>
      <c r="H137" s="9" t="s">
        <v>21</v>
      </c>
      <c r="I137" s="10">
        <v>42070</v>
      </c>
      <c r="J137" s="16">
        <v>339.96</v>
      </c>
      <c r="K137" s="16">
        <f t="shared" si="8"/>
        <v>340</v>
      </c>
      <c r="L137" s="16">
        <v>3333</v>
      </c>
      <c r="M137" s="16">
        <v>340</v>
      </c>
      <c r="N137" s="33">
        <v>1.45</v>
      </c>
      <c r="O137" s="34">
        <f t="shared" si="9"/>
        <v>493</v>
      </c>
      <c r="P137" s="34">
        <f t="shared" si="10"/>
        <v>73.95</v>
      </c>
      <c r="Q137" s="35">
        <f t="shared" si="11"/>
        <v>566.95</v>
      </c>
    </row>
    <row r="138" spans="1:17" s="25" customFormat="1" ht="15">
      <c r="A138" s="8">
        <v>136</v>
      </c>
      <c r="B138" s="8" t="s">
        <v>17</v>
      </c>
      <c r="C138" s="8" t="s">
        <v>18</v>
      </c>
      <c r="D138" s="9" t="s">
        <v>176</v>
      </c>
      <c r="E138" s="10" t="s">
        <v>128</v>
      </c>
      <c r="F138" s="9" t="s">
        <v>177</v>
      </c>
      <c r="G138" s="9" t="s">
        <v>20</v>
      </c>
      <c r="H138" s="9" t="s">
        <v>21</v>
      </c>
      <c r="I138" s="10">
        <v>42069</v>
      </c>
      <c r="J138" s="16">
        <v>340.38</v>
      </c>
      <c r="K138" s="16">
        <f t="shared" si="8"/>
        <v>340</v>
      </c>
      <c r="L138" s="16">
        <v>3334</v>
      </c>
      <c r="M138" s="16">
        <v>340</v>
      </c>
      <c r="N138" s="33">
        <v>1.45</v>
      </c>
      <c r="O138" s="34">
        <f t="shared" si="9"/>
        <v>493</v>
      </c>
      <c r="P138" s="34">
        <f t="shared" si="10"/>
        <v>73.95</v>
      </c>
      <c r="Q138" s="35">
        <f t="shared" si="11"/>
        <v>566.95</v>
      </c>
    </row>
    <row r="139" spans="1:17" ht="15">
      <c r="A139" s="8">
        <v>137</v>
      </c>
      <c r="B139" s="8" t="s">
        <v>17</v>
      </c>
      <c r="C139" s="8" t="s">
        <v>18</v>
      </c>
      <c r="D139" s="9" t="s">
        <v>178</v>
      </c>
      <c r="E139" s="10" t="s">
        <v>128</v>
      </c>
      <c r="F139" s="9">
        <v>19</v>
      </c>
      <c r="G139" s="9" t="s">
        <v>20</v>
      </c>
      <c r="H139" s="9" t="s">
        <v>21</v>
      </c>
      <c r="I139" s="10">
        <v>42068</v>
      </c>
      <c r="J139" s="16">
        <v>1021.96</v>
      </c>
      <c r="K139" s="16">
        <f t="shared" si="8"/>
        <v>1022</v>
      </c>
      <c r="L139" s="16">
        <v>10000</v>
      </c>
      <c r="M139" s="16">
        <v>1022</v>
      </c>
      <c r="N139" s="33">
        <v>1.45</v>
      </c>
      <c r="O139" s="34">
        <f t="shared" si="9"/>
        <v>1481.9</v>
      </c>
      <c r="P139" s="34">
        <f t="shared" si="10"/>
        <v>222.29</v>
      </c>
      <c r="Q139" s="35">
        <f t="shared" si="11"/>
        <v>1704.19</v>
      </c>
    </row>
    <row r="140" spans="1:17" ht="15">
      <c r="A140" s="8">
        <v>138</v>
      </c>
      <c r="B140" s="8" t="s">
        <v>17</v>
      </c>
      <c r="C140" s="8" t="s">
        <v>18</v>
      </c>
      <c r="D140" s="9" t="s">
        <v>179</v>
      </c>
      <c r="E140" s="10" t="s">
        <v>128</v>
      </c>
      <c r="F140" s="9">
        <v>18</v>
      </c>
      <c r="G140" s="9" t="s">
        <v>20</v>
      </c>
      <c r="H140" s="9" t="s">
        <v>21</v>
      </c>
      <c r="I140" s="10">
        <v>42067</v>
      </c>
      <c r="J140" s="16">
        <v>1475.09</v>
      </c>
      <c r="K140" s="16">
        <f t="shared" si="8"/>
        <v>1475</v>
      </c>
      <c r="L140" s="16">
        <v>14400</v>
      </c>
      <c r="M140" s="16">
        <v>1475</v>
      </c>
      <c r="N140" s="33">
        <v>1.45</v>
      </c>
      <c r="O140" s="34">
        <f t="shared" si="9"/>
        <v>2138.75</v>
      </c>
      <c r="P140" s="34">
        <f t="shared" si="10"/>
        <v>320.81</v>
      </c>
      <c r="Q140" s="35">
        <f t="shared" si="11"/>
        <v>2459.56</v>
      </c>
    </row>
    <row r="141" spans="1:17" ht="15">
      <c r="A141" s="8">
        <v>139</v>
      </c>
      <c r="B141" s="8" t="s">
        <v>17</v>
      </c>
      <c r="C141" s="8" t="s">
        <v>18</v>
      </c>
      <c r="D141" s="9" t="s">
        <v>180</v>
      </c>
      <c r="E141" s="10" t="s">
        <v>128</v>
      </c>
      <c r="F141" s="9">
        <v>17</v>
      </c>
      <c r="G141" s="9" t="s">
        <v>20</v>
      </c>
      <c r="H141" s="9" t="s">
        <v>21</v>
      </c>
      <c r="I141" s="10">
        <v>42066</v>
      </c>
      <c r="J141" s="16">
        <v>1201.55</v>
      </c>
      <c r="K141" s="16">
        <f t="shared" si="8"/>
        <v>1202</v>
      </c>
      <c r="L141" s="16">
        <v>11700</v>
      </c>
      <c r="M141" s="16">
        <v>1202</v>
      </c>
      <c r="N141" s="33">
        <v>1.45</v>
      </c>
      <c r="O141" s="34">
        <f t="shared" si="9"/>
        <v>1742.9</v>
      </c>
      <c r="P141" s="34">
        <f t="shared" si="10"/>
        <v>261.44</v>
      </c>
      <c r="Q141" s="35">
        <f t="shared" si="11"/>
        <v>2004.34</v>
      </c>
    </row>
    <row r="142" spans="1:17" ht="15">
      <c r="A142" s="8">
        <v>140</v>
      </c>
      <c r="B142" s="8" t="s">
        <v>17</v>
      </c>
      <c r="C142" s="8" t="s">
        <v>18</v>
      </c>
      <c r="D142" s="9" t="s">
        <v>117</v>
      </c>
      <c r="E142" s="10" t="s">
        <v>128</v>
      </c>
      <c r="F142" s="9">
        <v>16</v>
      </c>
      <c r="G142" s="9" t="s">
        <v>20</v>
      </c>
      <c r="H142" s="9" t="s">
        <v>21</v>
      </c>
      <c r="I142" s="10">
        <v>42065</v>
      </c>
      <c r="J142" s="16">
        <v>1049.74</v>
      </c>
      <c r="K142" s="16">
        <f t="shared" si="8"/>
        <v>1050</v>
      </c>
      <c r="L142" s="16">
        <v>10200</v>
      </c>
      <c r="M142" s="16">
        <v>1050</v>
      </c>
      <c r="N142" s="33">
        <v>1.45</v>
      </c>
      <c r="O142" s="34">
        <f t="shared" si="9"/>
        <v>1522.5</v>
      </c>
      <c r="P142" s="34">
        <f t="shared" si="10"/>
        <v>228.38</v>
      </c>
      <c r="Q142" s="35">
        <f t="shared" si="11"/>
        <v>1750.88</v>
      </c>
    </row>
    <row r="143" spans="1:17" ht="15">
      <c r="A143" s="8">
        <v>141</v>
      </c>
      <c r="B143" s="8" t="s">
        <v>17</v>
      </c>
      <c r="C143" s="8" t="s">
        <v>18</v>
      </c>
      <c r="D143" s="9" t="s">
        <v>181</v>
      </c>
      <c r="E143" s="10" t="s">
        <v>128</v>
      </c>
      <c r="F143" s="9">
        <v>15</v>
      </c>
      <c r="G143" s="9" t="s">
        <v>20</v>
      </c>
      <c r="H143" s="9" t="s">
        <v>21</v>
      </c>
      <c r="I143" s="10">
        <v>42157</v>
      </c>
      <c r="J143" s="16">
        <v>882.59</v>
      </c>
      <c r="K143" s="16">
        <f t="shared" si="8"/>
        <v>883</v>
      </c>
      <c r="L143" s="16">
        <v>8560</v>
      </c>
      <c r="M143" s="16">
        <v>883</v>
      </c>
      <c r="N143" s="33">
        <v>1.45</v>
      </c>
      <c r="O143" s="34">
        <f t="shared" si="9"/>
        <v>1280.35</v>
      </c>
      <c r="P143" s="34">
        <f t="shared" si="10"/>
        <v>192.05</v>
      </c>
      <c r="Q143" s="35">
        <f t="shared" si="11"/>
        <v>1472.4</v>
      </c>
    </row>
    <row r="144" spans="1:17" ht="15">
      <c r="A144" s="8">
        <v>142</v>
      </c>
      <c r="B144" s="8" t="s">
        <v>17</v>
      </c>
      <c r="C144" s="8" t="s">
        <v>18</v>
      </c>
      <c r="D144" s="9" t="s">
        <v>182</v>
      </c>
      <c r="E144" s="10" t="s">
        <v>128</v>
      </c>
      <c r="F144" s="9">
        <v>15</v>
      </c>
      <c r="G144" s="9" t="s">
        <v>20</v>
      </c>
      <c r="H144" s="9" t="s">
        <v>21</v>
      </c>
      <c r="I144" s="10">
        <v>42064</v>
      </c>
      <c r="J144" s="16">
        <v>768.32</v>
      </c>
      <c r="K144" s="16">
        <f t="shared" si="8"/>
        <v>768</v>
      </c>
      <c r="L144" s="16">
        <v>7440</v>
      </c>
      <c r="M144" s="16">
        <v>768</v>
      </c>
      <c r="N144" s="33">
        <v>1.45</v>
      </c>
      <c r="O144" s="34">
        <f t="shared" si="9"/>
        <v>1113.6</v>
      </c>
      <c r="P144" s="34">
        <f t="shared" si="10"/>
        <v>167.04</v>
      </c>
      <c r="Q144" s="35">
        <f t="shared" si="11"/>
        <v>1280.64</v>
      </c>
    </row>
    <row r="145" spans="1:17" ht="15">
      <c r="A145" s="8">
        <v>143</v>
      </c>
      <c r="B145" s="8" t="s">
        <v>17</v>
      </c>
      <c r="C145" s="8" t="s">
        <v>18</v>
      </c>
      <c r="D145" s="9" t="s">
        <v>183</v>
      </c>
      <c r="E145" s="10" t="s">
        <v>128</v>
      </c>
      <c r="F145" s="9">
        <v>14</v>
      </c>
      <c r="G145" s="9" t="s">
        <v>20</v>
      </c>
      <c r="H145" s="9" t="s">
        <v>21</v>
      </c>
      <c r="I145" s="10">
        <v>42063</v>
      </c>
      <c r="J145" s="16">
        <v>1034.47</v>
      </c>
      <c r="K145" s="16">
        <f t="shared" si="8"/>
        <v>1034</v>
      </c>
      <c r="L145" s="16">
        <v>10000</v>
      </c>
      <c r="M145" s="16">
        <v>1034</v>
      </c>
      <c r="N145" s="33">
        <v>1.45</v>
      </c>
      <c r="O145" s="34">
        <f t="shared" si="9"/>
        <v>1499.3</v>
      </c>
      <c r="P145" s="34">
        <f t="shared" si="10"/>
        <v>224.9</v>
      </c>
      <c r="Q145" s="35">
        <f t="shared" si="11"/>
        <v>1724.2</v>
      </c>
    </row>
    <row r="146" spans="1:17" ht="15">
      <c r="A146" s="8">
        <v>144</v>
      </c>
      <c r="B146" s="8" t="s">
        <v>17</v>
      </c>
      <c r="C146" s="8" t="s">
        <v>18</v>
      </c>
      <c r="D146" s="9" t="s">
        <v>184</v>
      </c>
      <c r="E146" s="10" t="s">
        <v>128</v>
      </c>
      <c r="F146" s="9">
        <v>13</v>
      </c>
      <c r="G146" s="9" t="s">
        <v>20</v>
      </c>
      <c r="H146" s="9" t="s">
        <v>21</v>
      </c>
      <c r="I146" s="10">
        <v>42062</v>
      </c>
      <c r="J146" s="16">
        <v>1400</v>
      </c>
      <c r="K146" s="16">
        <f t="shared" si="8"/>
        <v>1400</v>
      </c>
      <c r="L146" s="16">
        <v>13500</v>
      </c>
      <c r="M146" s="16">
        <v>1400</v>
      </c>
      <c r="N146" s="33">
        <v>1.45</v>
      </c>
      <c r="O146" s="34">
        <f t="shared" si="9"/>
        <v>2030</v>
      </c>
      <c r="P146" s="34">
        <f t="shared" si="10"/>
        <v>304.5</v>
      </c>
      <c r="Q146" s="35">
        <f t="shared" si="11"/>
        <v>2334.5</v>
      </c>
    </row>
    <row r="147" spans="1:17" ht="15">
      <c r="A147" s="8">
        <v>145</v>
      </c>
      <c r="B147" s="8" t="s">
        <v>17</v>
      </c>
      <c r="C147" s="8" t="s">
        <v>18</v>
      </c>
      <c r="D147" s="9" t="s">
        <v>185</v>
      </c>
      <c r="E147" s="10" t="s">
        <v>128</v>
      </c>
      <c r="F147" s="9">
        <v>12</v>
      </c>
      <c r="G147" s="9" t="s">
        <v>20</v>
      </c>
      <c r="H147" s="9" t="s">
        <v>21</v>
      </c>
      <c r="I147" s="10">
        <v>42061</v>
      </c>
      <c r="J147" s="16">
        <v>1039.38</v>
      </c>
      <c r="K147" s="16">
        <f t="shared" si="8"/>
        <v>1039</v>
      </c>
      <c r="L147" s="16">
        <v>10000</v>
      </c>
      <c r="M147" s="16">
        <v>1039</v>
      </c>
      <c r="N147" s="33">
        <v>1.45</v>
      </c>
      <c r="O147" s="34">
        <f t="shared" si="9"/>
        <v>1506.55</v>
      </c>
      <c r="P147" s="34">
        <f t="shared" si="10"/>
        <v>225.98</v>
      </c>
      <c r="Q147" s="35">
        <f t="shared" si="11"/>
        <v>1732.53</v>
      </c>
    </row>
    <row r="148" spans="1:17" ht="15">
      <c r="A148" s="8">
        <v>146</v>
      </c>
      <c r="B148" s="8" t="s">
        <v>17</v>
      </c>
      <c r="C148" s="8" t="s">
        <v>18</v>
      </c>
      <c r="D148" s="9" t="s">
        <v>186</v>
      </c>
      <c r="E148" s="10" t="s">
        <v>128</v>
      </c>
      <c r="F148" s="9" t="s">
        <v>187</v>
      </c>
      <c r="G148" s="9" t="s">
        <v>20</v>
      </c>
      <c r="H148" s="9" t="s">
        <v>21</v>
      </c>
      <c r="I148" s="10">
        <v>42060</v>
      </c>
      <c r="J148" s="16">
        <v>520.47</v>
      </c>
      <c r="K148" s="16">
        <f t="shared" si="8"/>
        <v>520</v>
      </c>
      <c r="L148" s="16">
        <v>5000</v>
      </c>
      <c r="M148" s="16">
        <v>520</v>
      </c>
      <c r="N148" s="33">
        <v>1.45</v>
      </c>
      <c r="O148" s="34">
        <f t="shared" si="9"/>
        <v>754</v>
      </c>
      <c r="P148" s="34">
        <f t="shared" si="10"/>
        <v>113.1</v>
      </c>
      <c r="Q148" s="35">
        <f t="shared" si="11"/>
        <v>867.1</v>
      </c>
    </row>
    <row r="149" spans="1:17" ht="15">
      <c r="A149" s="8">
        <v>147</v>
      </c>
      <c r="B149" s="8" t="s">
        <v>17</v>
      </c>
      <c r="C149" s="8" t="s">
        <v>18</v>
      </c>
      <c r="D149" s="9" t="s">
        <v>186</v>
      </c>
      <c r="E149" s="10" t="s">
        <v>128</v>
      </c>
      <c r="F149" s="9" t="s">
        <v>187</v>
      </c>
      <c r="G149" s="9" t="s">
        <v>20</v>
      </c>
      <c r="H149" s="9" t="s">
        <v>21</v>
      </c>
      <c r="I149" s="10">
        <v>42161</v>
      </c>
      <c r="J149" s="16">
        <v>520.99</v>
      </c>
      <c r="K149" s="16">
        <f t="shared" si="8"/>
        <v>521</v>
      </c>
      <c r="L149" s="16">
        <v>5000</v>
      </c>
      <c r="M149" s="16">
        <v>521</v>
      </c>
      <c r="N149" s="33">
        <v>1.45</v>
      </c>
      <c r="O149" s="34">
        <f t="shared" si="9"/>
        <v>755.45</v>
      </c>
      <c r="P149" s="34">
        <f t="shared" si="10"/>
        <v>113.32</v>
      </c>
      <c r="Q149" s="35">
        <f t="shared" si="11"/>
        <v>868.77</v>
      </c>
    </row>
    <row r="150" spans="1:17" ht="15">
      <c r="A150" s="8">
        <v>148</v>
      </c>
      <c r="B150" s="8" t="s">
        <v>17</v>
      </c>
      <c r="C150" s="8" t="s">
        <v>18</v>
      </c>
      <c r="D150" s="9" t="s">
        <v>136</v>
      </c>
      <c r="E150" s="10" t="s">
        <v>128</v>
      </c>
      <c r="F150" s="9" t="s">
        <v>188</v>
      </c>
      <c r="G150" s="9" t="s">
        <v>20</v>
      </c>
      <c r="H150" s="9" t="s">
        <v>21</v>
      </c>
      <c r="I150" s="10">
        <v>42162</v>
      </c>
      <c r="J150" s="16">
        <v>260.7</v>
      </c>
      <c r="K150" s="16">
        <f t="shared" si="8"/>
        <v>261</v>
      </c>
      <c r="L150" s="16">
        <v>2500</v>
      </c>
      <c r="M150" s="16">
        <v>261</v>
      </c>
      <c r="N150" s="33">
        <v>1.45</v>
      </c>
      <c r="O150" s="34">
        <f t="shared" si="9"/>
        <v>378.45</v>
      </c>
      <c r="P150" s="34">
        <f t="shared" si="10"/>
        <v>56.77</v>
      </c>
      <c r="Q150" s="35">
        <f t="shared" si="11"/>
        <v>435.22</v>
      </c>
    </row>
    <row r="151" spans="1:17" ht="15">
      <c r="A151" s="8">
        <v>149</v>
      </c>
      <c r="B151" s="8" t="s">
        <v>17</v>
      </c>
      <c r="C151" s="8" t="s">
        <v>18</v>
      </c>
      <c r="D151" s="9" t="s">
        <v>136</v>
      </c>
      <c r="E151" s="10" t="s">
        <v>128</v>
      </c>
      <c r="F151" s="9" t="s">
        <v>189</v>
      </c>
      <c r="G151" s="9" t="s">
        <v>20</v>
      </c>
      <c r="H151" s="9" t="s">
        <v>21</v>
      </c>
      <c r="I151" s="10">
        <v>42163</v>
      </c>
      <c r="J151" s="16">
        <v>260.83</v>
      </c>
      <c r="K151" s="16">
        <f t="shared" si="8"/>
        <v>261</v>
      </c>
      <c r="L151" s="16">
        <v>2500</v>
      </c>
      <c r="M151" s="16">
        <v>261</v>
      </c>
      <c r="N151" s="33">
        <v>1.45</v>
      </c>
      <c r="O151" s="34">
        <f t="shared" si="9"/>
        <v>378.45</v>
      </c>
      <c r="P151" s="34">
        <f t="shared" si="10"/>
        <v>56.77</v>
      </c>
      <c r="Q151" s="35">
        <f t="shared" si="11"/>
        <v>435.22</v>
      </c>
    </row>
    <row r="152" spans="1:17" ht="15">
      <c r="A152" s="8">
        <v>150</v>
      </c>
      <c r="B152" s="8" t="s">
        <v>17</v>
      </c>
      <c r="C152" s="8" t="s">
        <v>18</v>
      </c>
      <c r="D152" s="9" t="s">
        <v>158</v>
      </c>
      <c r="E152" s="10" t="s">
        <v>128</v>
      </c>
      <c r="F152" s="9">
        <v>10</v>
      </c>
      <c r="G152" s="9" t="s">
        <v>20</v>
      </c>
      <c r="H152" s="9" t="s">
        <v>21</v>
      </c>
      <c r="I152" s="10">
        <v>42059</v>
      </c>
      <c r="J152" s="16">
        <v>1044.65</v>
      </c>
      <c r="K152" s="16">
        <f t="shared" si="8"/>
        <v>1045</v>
      </c>
      <c r="L152" s="16">
        <v>10000</v>
      </c>
      <c r="M152" s="16">
        <v>1045</v>
      </c>
      <c r="N152" s="33">
        <v>1.45</v>
      </c>
      <c r="O152" s="34">
        <f t="shared" si="9"/>
        <v>1515.25</v>
      </c>
      <c r="P152" s="34">
        <f t="shared" si="10"/>
        <v>227.29</v>
      </c>
      <c r="Q152" s="35">
        <f t="shared" si="11"/>
        <v>1742.54</v>
      </c>
    </row>
    <row r="153" spans="1:17" ht="15">
      <c r="A153" s="8">
        <v>151</v>
      </c>
      <c r="B153" s="8" t="s">
        <v>17</v>
      </c>
      <c r="C153" s="8" t="s">
        <v>18</v>
      </c>
      <c r="D153" s="9" t="s">
        <v>158</v>
      </c>
      <c r="E153" s="10" t="s">
        <v>128</v>
      </c>
      <c r="F153" s="9">
        <v>9</v>
      </c>
      <c r="G153" s="9" t="s">
        <v>20</v>
      </c>
      <c r="H153" s="9" t="s">
        <v>21</v>
      </c>
      <c r="I153" s="10">
        <v>42058</v>
      </c>
      <c r="J153" s="16">
        <v>523.13</v>
      </c>
      <c r="K153" s="16">
        <f t="shared" si="8"/>
        <v>523</v>
      </c>
      <c r="L153" s="16">
        <v>5000</v>
      </c>
      <c r="M153" s="16">
        <v>523</v>
      </c>
      <c r="N153" s="33">
        <v>1.45</v>
      </c>
      <c r="O153" s="34">
        <f t="shared" si="9"/>
        <v>758.35</v>
      </c>
      <c r="P153" s="34">
        <f t="shared" si="10"/>
        <v>113.75</v>
      </c>
      <c r="Q153" s="35">
        <f t="shared" si="11"/>
        <v>872.1</v>
      </c>
    </row>
    <row r="154" spans="1:17" ht="15">
      <c r="A154" s="8">
        <v>152</v>
      </c>
      <c r="B154" s="8" t="s">
        <v>17</v>
      </c>
      <c r="C154" s="8" t="s">
        <v>18</v>
      </c>
      <c r="D154" s="9" t="s">
        <v>190</v>
      </c>
      <c r="E154" s="10" t="s">
        <v>128</v>
      </c>
      <c r="F154" s="9">
        <v>8</v>
      </c>
      <c r="G154" s="9" t="s">
        <v>20</v>
      </c>
      <c r="H154" s="9" t="s">
        <v>21</v>
      </c>
      <c r="I154" s="10">
        <v>42057</v>
      </c>
      <c r="J154" s="16">
        <v>523.66</v>
      </c>
      <c r="K154" s="16">
        <f t="shared" si="8"/>
        <v>524</v>
      </c>
      <c r="L154" s="16">
        <v>5000</v>
      </c>
      <c r="M154" s="16">
        <v>524</v>
      </c>
      <c r="N154" s="33">
        <v>1.45</v>
      </c>
      <c r="O154" s="34">
        <f t="shared" si="9"/>
        <v>759.8</v>
      </c>
      <c r="P154" s="34">
        <f t="shared" si="10"/>
        <v>113.97</v>
      </c>
      <c r="Q154" s="35">
        <f t="shared" si="11"/>
        <v>873.77</v>
      </c>
    </row>
    <row r="155" spans="1:17" ht="15">
      <c r="A155" s="8">
        <v>153</v>
      </c>
      <c r="B155" s="8" t="s">
        <v>17</v>
      </c>
      <c r="C155" s="8" t="s">
        <v>18</v>
      </c>
      <c r="D155" s="9" t="s">
        <v>191</v>
      </c>
      <c r="E155" s="10" t="s">
        <v>128</v>
      </c>
      <c r="F155" s="9">
        <v>7</v>
      </c>
      <c r="G155" s="9" t="s">
        <v>20</v>
      </c>
      <c r="H155" s="9" t="s">
        <v>21</v>
      </c>
      <c r="I155" s="10">
        <v>42056</v>
      </c>
      <c r="J155" s="16">
        <v>524.21</v>
      </c>
      <c r="K155" s="16">
        <f t="shared" si="8"/>
        <v>524</v>
      </c>
      <c r="L155" s="16">
        <v>5000</v>
      </c>
      <c r="M155" s="16">
        <v>524</v>
      </c>
      <c r="N155" s="33">
        <v>1.45</v>
      </c>
      <c r="O155" s="34">
        <f t="shared" si="9"/>
        <v>759.8</v>
      </c>
      <c r="P155" s="34">
        <f t="shared" si="10"/>
        <v>113.97</v>
      </c>
      <c r="Q155" s="35">
        <f t="shared" si="11"/>
        <v>873.77</v>
      </c>
    </row>
    <row r="156" spans="1:17" ht="15">
      <c r="A156" s="8">
        <v>154</v>
      </c>
      <c r="B156" s="8" t="s">
        <v>17</v>
      </c>
      <c r="C156" s="8" t="s">
        <v>18</v>
      </c>
      <c r="D156" s="9" t="s">
        <v>192</v>
      </c>
      <c r="E156" s="10" t="s">
        <v>128</v>
      </c>
      <c r="F156" s="9">
        <v>6</v>
      </c>
      <c r="G156" s="9" t="s">
        <v>20</v>
      </c>
      <c r="H156" s="9" t="s">
        <v>21</v>
      </c>
      <c r="I156" s="10">
        <v>42055</v>
      </c>
      <c r="J156" s="16">
        <v>1449.64</v>
      </c>
      <c r="K156" s="16">
        <f t="shared" si="8"/>
        <v>1450</v>
      </c>
      <c r="L156" s="16">
        <v>13800</v>
      </c>
      <c r="M156" s="16">
        <v>1450</v>
      </c>
      <c r="N156" s="33">
        <v>1.45</v>
      </c>
      <c r="O156" s="34">
        <f t="shared" si="9"/>
        <v>2102.5</v>
      </c>
      <c r="P156" s="34">
        <f t="shared" si="10"/>
        <v>315.38</v>
      </c>
      <c r="Q156" s="35">
        <f t="shared" si="11"/>
        <v>2417.88</v>
      </c>
    </row>
    <row r="157" spans="1:17" ht="15">
      <c r="A157" s="8">
        <v>155</v>
      </c>
      <c r="B157" s="8" t="s">
        <v>17</v>
      </c>
      <c r="C157" s="8" t="s">
        <v>18</v>
      </c>
      <c r="D157" s="9" t="s">
        <v>193</v>
      </c>
      <c r="E157" s="10" t="s">
        <v>128</v>
      </c>
      <c r="F157" s="9">
        <v>5</v>
      </c>
      <c r="G157" s="9" t="s">
        <v>20</v>
      </c>
      <c r="H157" s="9" t="s">
        <v>21</v>
      </c>
      <c r="I157" s="10">
        <v>42054</v>
      </c>
      <c r="J157" s="16">
        <v>842.28</v>
      </c>
      <c r="K157" s="16">
        <f t="shared" si="8"/>
        <v>842</v>
      </c>
      <c r="L157" s="16">
        <v>8000</v>
      </c>
      <c r="M157" s="16">
        <v>842</v>
      </c>
      <c r="N157" s="33">
        <v>1.45</v>
      </c>
      <c r="O157" s="34">
        <f t="shared" si="9"/>
        <v>1220.9</v>
      </c>
      <c r="P157" s="34">
        <f t="shared" si="10"/>
        <v>183.14</v>
      </c>
      <c r="Q157" s="35">
        <f t="shared" si="11"/>
        <v>1404.04</v>
      </c>
    </row>
    <row r="158" spans="1:17" ht="15">
      <c r="A158" s="8">
        <v>156</v>
      </c>
      <c r="B158" s="8" t="s">
        <v>17</v>
      </c>
      <c r="C158" s="8" t="s">
        <v>18</v>
      </c>
      <c r="D158" s="9" t="s">
        <v>194</v>
      </c>
      <c r="E158" s="10" t="s">
        <v>128</v>
      </c>
      <c r="F158" s="9">
        <v>4</v>
      </c>
      <c r="G158" s="9" t="s">
        <v>20</v>
      </c>
      <c r="H158" s="9" t="s">
        <v>21</v>
      </c>
      <c r="I158" s="10">
        <v>42052</v>
      </c>
      <c r="J158" s="16">
        <v>400.75</v>
      </c>
      <c r="K158" s="16">
        <f t="shared" si="8"/>
        <v>401</v>
      </c>
      <c r="L158" s="16">
        <v>3800</v>
      </c>
      <c r="M158" s="16">
        <v>401</v>
      </c>
      <c r="N158" s="33">
        <v>1.45</v>
      </c>
      <c r="O158" s="34">
        <f t="shared" si="9"/>
        <v>581.45</v>
      </c>
      <c r="P158" s="34">
        <f t="shared" si="10"/>
        <v>87.22</v>
      </c>
      <c r="Q158" s="35">
        <f t="shared" si="11"/>
        <v>668.67</v>
      </c>
    </row>
    <row r="159" spans="1:17" ht="30" customHeight="1">
      <c r="A159" s="8">
        <v>157</v>
      </c>
      <c r="B159" s="8" t="s">
        <v>17</v>
      </c>
      <c r="C159" s="8" t="s">
        <v>18</v>
      </c>
      <c r="D159" s="9" t="s">
        <v>195</v>
      </c>
      <c r="E159" s="10" t="s">
        <v>128</v>
      </c>
      <c r="F159" s="9">
        <v>3</v>
      </c>
      <c r="G159" s="9" t="s">
        <v>20</v>
      </c>
      <c r="H159" s="9" t="s">
        <v>21</v>
      </c>
      <c r="I159" s="10">
        <v>42051</v>
      </c>
      <c r="J159" s="16">
        <v>2114.53</v>
      </c>
      <c r="K159" s="16">
        <f t="shared" si="8"/>
        <v>2115</v>
      </c>
      <c r="L159" s="16">
        <v>20000</v>
      </c>
      <c r="M159" s="16">
        <v>2114</v>
      </c>
      <c r="N159" s="33">
        <v>1.45</v>
      </c>
      <c r="O159" s="34">
        <f t="shared" si="9"/>
        <v>3065.3</v>
      </c>
      <c r="P159" s="34">
        <f t="shared" si="10"/>
        <v>459.8</v>
      </c>
      <c r="Q159" s="35">
        <f t="shared" si="11"/>
        <v>3525.1</v>
      </c>
    </row>
    <row r="160" spans="1:17" ht="36" customHeight="1">
      <c r="A160" s="8">
        <v>158</v>
      </c>
      <c r="B160" s="8" t="s">
        <v>17</v>
      </c>
      <c r="C160" s="8" t="s">
        <v>18</v>
      </c>
      <c r="D160" s="9" t="s">
        <v>196</v>
      </c>
      <c r="E160" s="10" t="s">
        <v>128</v>
      </c>
      <c r="F160" s="9">
        <v>2</v>
      </c>
      <c r="G160" s="9" t="s">
        <v>20</v>
      </c>
      <c r="H160" s="9" t="s">
        <v>21</v>
      </c>
      <c r="I160" s="10">
        <v>42049</v>
      </c>
      <c r="J160" s="16">
        <v>116.64</v>
      </c>
      <c r="K160" s="16">
        <f t="shared" si="8"/>
        <v>117</v>
      </c>
      <c r="L160" s="41">
        <v>1100</v>
      </c>
      <c r="M160" s="16">
        <v>117</v>
      </c>
      <c r="N160" s="33">
        <v>1.45</v>
      </c>
      <c r="O160" s="34">
        <f t="shared" si="9"/>
        <v>169.65</v>
      </c>
      <c r="P160" s="34">
        <f t="shared" si="10"/>
        <v>25.45</v>
      </c>
      <c r="Q160" s="35">
        <f t="shared" si="11"/>
        <v>195.1</v>
      </c>
    </row>
    <row r="161" spans="1:17" ht="15">
      <c r="A161" s="8">
        <v>159</v>
      </c>
      <c r="B161" s="8" t="s">
        <v>17</v>
      </c>
      <c r="C161" s="8" t="s">
        <v>18</v>
      </c>
      <c r="D161" s="9" t="s">
        <v>197</v>
      </c>
      <c r="E161" s="10" t="s">
        <v>128</v>
      </c>
      <c r="F161" s="9">
        <v>1</v>
      </c>
      <c r="G161" s="9" t="s">
        <v>20</v>
      </c>
      <c r="H161" s="9" t="s">
        <v>21</v>
      </c>
      <c r="I161" s="10">
        <v>42048</v>
      </c>
      <c r="J161" s="16">
        <v>760.08</v>
      </c>
      <c r="K161" s="16">
        <f t="shared" si="8"/>
        <v>760</v>
      </c>
      <c r="L161" s="16">
        <v>7500</v>
      </c>
      <c r="M161" s="16">
        <v>760</v>
      </c>
      <c r="N161" s="33">
        <v>1.45</v>
      </c>
      <c r="O161" s="34">
        <f t="shared" si="9"/>
        <v>1102</v>
      </c>
      <c r="P161" s="34">
        <f t="shared" si="10"/>
        <v>165.3</v>
      </c>
      <c r="Q161" s="35">
        <f t="shared" si="11"/>
        <v>1267.3</v>
      </c>
    </row>
    <row r="162" spans="1:17" ht="15">
      <c r="A162" s="8">
        <v>160</v>
      </c>
      <c r="B162" s="8" t="s">
        <v>17</v>
      </c>
      <c r="C162" s="8" t="s">
        <v>18</v>
      </c>
      <c r="D162" s="9" t="s">
        <v>198</v>
      </c>
      <c r="E162" s="10" t="s">
        <v>199</v>
      </c>
      <c r="F162" s="9">
        <v>1</v>
      </c>
      <c r="G162" s="9" t="s">
        <v>20</v>
      </c>
      <c r="H162" s="9" t="s">
        <v>21</v>
      </c>
      <c r="I162" s="10">
        <v>42047</v>
      </c>
      <c r="J162" s="16">
        <v>1531.7</v>
      </c>
      <c r="K162" s="16">
        <f t="shared" si="8"/>
        <v>1532</v>
      </c>
      <c r="L162" s="16">
        <v>13800</v>
      </c>
      <c r="M162" s="16">
        <v>1532</v>
      </c>
      <c r="N162" s="33">
        <v>1.45</v>
      </c>
      <c r="O162" s="34">
        <f t="shared" si="9"/>
        <v>2221.4</v>
      </c>
      <c r="P162" s="34">
        <f t="shared" si="10"/>
        <v>333.21</v>
      </c>
      <c r="Q162" s="35">
        <f t="shared" si="11"/>
        <v>2554.61</v>
      </c>
    </row>
    <row r="163" spans="1:17" ht="15">
      <c r="A163" s="8">
        <v>161</v>
      </c>
      <c r="B163" s="8" t="s">
        <v>17</v>
      </c>
      <c r="C163" s="8" t="s">
        <v>18</v>
      </c>
      <c r="D163" s="9" t="s">
        <v>198</v>
      </c>
      <c r="E163" s="10" t="s">
        <v>199</v>
      </c>
      <c r="F163" s="9" t="s">
        <v>71</v>
      </c>
      <c r="G163" s="9" t="s">
        <v>20</v>
      </c>
      <c r="H163" s="9" t="s">
        <v>21</v>
      </c>
      <c r="I163" s="10">
        <v>42046</v>
      </c>
      <c r="J163" s="16">
        <v>1180.31</v>
      </c>
      <c r="K163" s="16">
        <f t="shared" si="8"/>
        <v>1180</v>
      </c>
      <c r="L163" s="16">
        <v>10600</v>
      </c>
      <c r="M163" s="16">
        <v>1180</v>
      </c>
      <c r="N163" s="33">
        <v>1.45</v>
      </c>
      <c r="O163" s="34">
        <f t="shared" si="9"/>
        <v>1711</v>
      </c>
      <c r="P163" s="34">
        <f t="shared" si="10"/>
        <v>256.65</v>
      </c>
      <c r="Q163" s="35">
        <f t="shared" si="11"/>
        <v>1967.65</v>
      </c>
    </row>
    <row r="164" spans="1:17" ht="15">
      <c r="A164" s="8">
        <v>162</v>
      </c>
      <c r="B164" s="8" t="s">
        <v>17</v>
      </c>
      <c r="C164" s="8" t="s">
        <v>18</v>
      </c>
      <c r="D164" s="9" t="s">
        <v>200</v>
      </c>
      <c r="E164" s="10" t="s">
        <v>199</v>
      </c>
      <c r="F164" s="9">
        <v>2</v>
      </c>
      <c r="G164" s="9" t="s">
        <v>20</v>
      </c>
      <c r="H164" s="9" t="s">
        <v>21</v>
      </c>
      <c r="I164" s="10">
        <v>42045</v>
      </c>
      <c r="J164" s="16">
        <v>1474.46</v>
      </c>
      <c r="K164" s="16">
        <f t="shared" si="8"/>
        <v>1474</v>
      </c>
      <c r="L164" s="16">
        <v>13200</v>
      </c>
      <c r="M164" s="16">
        <v>1474</v>
      </c>
      <c r="N164" s="33">
        <v>1.45</v>
      </c>
      <c r="O164" s="34">
        <f t="shared" si="9"/>
        <v>2137.3</v>
      </c>
      <c r="P164" s="34">
        <f t="shared" si="10"/>
        <v>320.6</v>
      </c>
      <c r="Q164" s="35">
        <f t="shared" si="11"/>
        <v>2457.9</v>
      </c>
    </row>
    <row r="165" spans="1:17" ht="28.8">
      <c r="A165" s="8">
        <v>163</v>
      </c>
      <c r="B165" s="8" t="s">
        <v>17</v>
      </c>
      <c r="C165" s="8" t="s">
        <v>18</v>
      </c>
      <c r="D165" s="9" t="s">
        <v>201</v>
      </c>
      <c r="E165" s="10" t="s">
        <v>199</v>
      </c>
      <c r="F165" s="9">
        <v>3</v>
      </c>
      <c r="G165" s="9" t="s">
        <v>20</v>
      </c>
      <c r="H165" s="9" t="s">
        <v>21</v>
      </c>
      <c r="I165" s="10">
        <v>42044</v>
      </c>
      <c r="J165" s="16">
        <v>1614.42</v>
      </c>
      <c r="K165" s="16">
        <f t="shared" si="8"/>
        <v>1614</v>
      </c>
      <c r="L165" s="16">
        <v>14400</v>
      </c>
      <c r="M165" s="16">
        <v>1614</v>
      </c>
      <c r="N165" s="33">
        <v>1.45</v>
      </c>
      <c r="O165" s="34">
        <f t="shared" si="9"/>
        <v>2340.3</v>
      </c>
      <c r="P165" s="34">
        <f t="shared" si="10"/>
        <v>351.05</v>
      </c>
      <c r="Q165" s="35">
        <f t="shared" si="11"/>
        <v>2691.35</v>
      </c>
    </row>
    <row r="166" spans="1:17" ht="15">
      <c r="A166" s="8">
        <v>164</v>
      </c>
      <c r="B166" s="8" t="s">
        <v>17</v>
      </c>
      <c r="C166" s="8" t="s">
        <v>18</v>
      </c>
      <c r="D166" s="9" t="s">
        <v>202</v>
      </c>
      <c r="E166" s="10" t="s">
        <v>199</v>
      </c>
      <c r="F166" s="9">
        <v>4</v>
      </c>
      <c r="G166" s="9" t="s">
        <v>20</v>
      </c>
      <c r="H166" s="9" t="s">
        <v>21</v>
      </c>
      <c r="I166" s="10">
        <v>42043</v>
      </c>
      <c r="J166" s="16">
        <v>1124.8</v>
      </c>
      <c r="K166" s="16">
        <f t="shared" si="8"/>
        <v>1125</v>
      </c>
      <c r="L166" s="16">
        <v>10000</v>
      </c>
      <c r="M166" s="16">
        <v>1125</v>
      </c>
      <c r="N166" s="33">
        <v>1.45</v>
      </c>
      <c r="O166" s="34">
        <f t="shared" si="9"/>
        <v>1631.25</v>
      </c>
      <c r="P166" s="34">
        <f t="shared" si="10"/>
        <v>244.69</v>
      </c>
      <c r="Q166" s="35">
        <f t="shared" si="11"/>
        <v>1875.94</v>
      </c>
    </row>
    <row r="167" spans="1:17" ht="15">
      <c r="A167" s="8">
        <v>165</v>
      </c>
      <c r="B167" s="8" t="s">
        <v>17</v>
      </c>
      <c r="C167" s="8" t="s">
        <v>18</v>
      </c>
      <c r="D167" s="9" t="s">
        <v>203</v>
      </c>
      <c r="E167" s="10" t="s">
        <v>199</v>
      </c>
      <c r="F167" s="9">
        <v>5</v>
      </c>
      <c r="G167" s="9" t="s">
        <v>20</v>
      </c>
      <c r="H167" s="9" t="s">
        <v>21</v>
      </c>
      <c r="I167" s="10">
        <v>42042</v>
      </c>
      <c r="J167" s="16">
        <v>2122.83</v>
      </c>
      <c r="K167" s="16">
        <f t="shared" si="8"/>
        <v>2123</v>
      </c>
      <c r="L167" s="16">
        <v>18800</v>
      </c>
      <c r="M167" s="16">
        <v>2123</v>
      </c>
      <c r="N167" s="33">
        <v>1.45</v>
      </c>
      <c r="O167" s="34">
        <f t="shared" si="9"/>
        <v>3078.35</v>
      </c>
      <c r="P167" s="34">
        <f t="shared" si="10"/>
        <v>461.75</v>
      </c>
      <c r="Q167" s="35">
        <f t="shared" si="11"/>
        <v>3540.1</v>
      </c>
    </row>
    <row r="168" spans="1:17" ht="15">
      <c r="A168" s="8">
        <v>166</v>
      </c>
      <c r="B168" s="8" t="s">
        <v>17</v>
      </c>
      <c r="C168" s="8" t="s">
        <v>18</v>
      </c>
      <c r="D168" s="9" t="s">
        <v>204</v>
      </c>
      <c r="E168" s="10" t="s">
        <v>199</v>
      </c>
      <c r="F168" s="9">
        <v>6</v>
      </c>
      <c r="G168" s="9" t="s">
        <v>20</v>
      </c>
      <c r="H168" s="9" t="s">
        <v>21</v>
      </c>
      <c r="I168" s="10">
        <v>42041</v>
      </c>
      <c r="J168" s="16">
        <v>566.4</v>
      </c>
      <c r="K168" s="16">
        <f t="shared" si="8"/>
        <v>566</v>
      </c>
      <c r="L168" s="16">
        <v>5000</v>
      </c>
      <c r="M168" s="16">
        <v>566</v>
      </c>
      <c r="N168" s="33">
        <v>1.45</v>
      </c>
      <c r="O168" s="34">
        <f t="shared" si="9"/>
        <v>820.7</v>
      </c>
      <c r="P168" s="34">
        <f t="shared" si="10"/>
        <v>123.11</v>
      </c>
      <c r="Q168" s="35">
        <f t="shared" si="11"/>
        <v>943.81</v>
      </c>
    </row>
    <row r="169" spans="1:17" ht="15">
      <c r="A169" s="8">
        <v>167</v>
      </c>
      <c r="B169" s="8" t="s">
        <v>17</v>
      </c>
      <c r="C169" s="8" t="s">
        <v>18</v>
      </c>
      <c r="D169" s="9" t="s">
        <v>205</v>
      </c>
      <c r="E169" s="10" t="s">
        <v>199</v>
      </c>
      <c r="F169" s="9" t="s">
        <v>206</v>
      </c>
      <c r="G169" s="9" t="s">
        <v>20</v>
      </c>
      <c r="H169" s="9" t="s">
        <v>21</v>
      </c>
      <c r="I169" s="10">
        <v>42040</v>
      </c>
      <c r="J169" s="16">
        <v>1135.92</v>
      </c>
      <c r="K169" s="16">
        <f t="shared" si="8"/>
        <v>1136</v>
      </c>
      <c r="L169" s="16">
        <v>10000</v>
      </c>
      <c r="M169" s="16">
        <v>1136</v>
      </c>
      <c r="N169" s="33">
        <v>1.45</v>
      </c>
      <c r="O169" s="34">
        <f t="shared" si="9"/>
        <v>1647.2</v>
      </c>
      <c r="P169" s="34">
        <f t="shared" si="10"/>
        <v>247.08</v>
      </c>
      <c r="Q169" s="35">
        <f t="shared" si="11"/>
        <v>1894.28</v>
      </c>
    </row>
    <row r="170" spans="1:17" ht="15">
      <c r="A170" s="8">
        <v>168</v>
      </c>
      <c r="B170" s="8" t="s">
        <v>17</v>
      </c>
      <c r="C170" s="8" t="s">
        <v>18</v>
      </c>
      <c r="D170" s="9" t="s">
        <v>207</v>
      </c>
      <c r="E170" s="10" t="s">
        <v>199</v>
      </c>
      <c r="F170" s="9" t="s">
        <v>208</v>
      </c>
      <c r="G170" s="9" t="s">
        <v>20</v>
      </c>
      <c r="H170" s="9" t="s">
        <v>21</v>
      </c>
      <c r="I170" s="10">
        <v>42039</v>
      </c>
      <c r="J170" s="16">
        <v>296.76</v>
      </c>
      <c r="K170" s="16">
        <f t="shared" si="8"/>
        <v>297</v>
      </c>
      <c r="L170" s="16">
        <v>2600</v>
      </c>
      <c r="M170" s="16">
        <v>297</v>
      </c>
      <c r="N170" s="33">
        <v>1.45</v>
      </c>
      <c r="O170" s="34">
        <f t="shared" si="9"/>
        <v>430.65</v>
      </c>
      <c r="P170" s="34">
        <f t="shared" si="10"/>
        <v>64.6</v>
      </c>
      <c r="Q170" s="35">
        <f t="shared" si="11"/>
        <v>495.25</v>
      </c>
    </row>
    <row r="171" spans="1:17" ht="15">
      <c r="A171" s="8">
        <v>169</v>
      </c>
      <c r="B171" s="8" t="s">
        <v>17</v>
      </c>
      <c r="C171" s="8" t="s">
        <v>18</v>
      </c>
      <c r="D171" s="9" t="s">
        <v>209</v>
      </c>
      <c r="E171" s="10" t="s">
        <v>199</v>
      </c>
      <c r="F171" s="9">
        <v>7</v>
      </c>
      <c r="G171" s="9" t="s">
        <v>20</v>
      </c>
      <c r="H171" s="9" t="s">
        <v>21</v>
      </c>
      <c r="I171" s="10">
        <v>42038</v>
      </c>
      <c r="J171" s="16">
        <v>574.33</v>
      </c>
      <c r="K171" s="16">
        <f t="shared" si="8"/>
        <v>574</v>
      </c>
      <c r="L171" s="16">
        <v>5000</v>
      </c>
      <c r="M171" s="16">
        <v>574</v>
      </c>
      <c r="N171" s="33">
        <v>1.45</v>
      </c>
      <c r="O171" s="34">
        <f t="shared" si="9"/>
        <v>832.3</v>
      </c>
      <c r="P171" s="34">
        <f t="shared" si="10"/>
        <v>124.85</v>
      </c>
      <c r="Q171" s="35">
        <f t="shared" si="11"/>
        <v>957.15</v>
      </c>
    </row>
    <row r="172" spans="1:17" ht="15">
      <c r="A172" s="8">
        <v>170</v>
      </c>
      <c r="B172" s="8" t="s">
        <v>17</v>
      </c>
      <c r="C172" s="8" t="s">
        <v>18</v>
      </c>
      <c r="D172" s="9" t="s">
        <v>210</v>
      </c>
      <c r="E172" s="10" t="s">
        <v>199</v>
      </c>
      <c r="F172" s="9">
        <v>8</v>
      </c>
      <c r="G172" s="9" t="s">
        <v>20</v>
      </c>
      <c r="H172" s="9" t="s">
        <v>21</v>
      </c>
      <c r="I172" s="10">
        <v>42037</v>
      </c>
      <c r="J172" s="16">
        <v>510.6</v>
      </c>
      <c r="K172" s="16">
        <f t="shared" si="8"/>
        <v>511</v>
      </c>
      <c r="L172" s="16">
        <v>4400</v>
      </c>
      <c r="M172" s="16">
        <v>511</v>
      </c>
      <c r="N172" s="33">
        <v>1.45</v>
      </c>
      <c r="O172" s="34">
        <f t="shared" si="9"/>
        <v>740.95</v>
      </c>
      <c r="P172" s="34">
        <f t="shared" si="10"/>
        <v>111.14</v>
      </c>
      <c r="Q172" s="35">
        <f t="shared" si="11"/>
        <v>852.09</v>
      </c>
    </row>
    <row r="173" spans="1:17" ht="15">
      <c r="A173" s="8">
        <v>171</v>
      </c>
      <c r="B173" s="8" t="s">
        <v>17</v>
      </c>
      <c r="C173" s="8" t="s">
        <v>18</v>
      </c>
      <c r="D173" s="9" t="s">
        <v>211</v>
      </c>
      <c r="E173" s="10" t="s">
        <v>212</v>
      </c>
      <c r="F173" s="9">
        <v>2</v>
      </c>
      <c r="G173" s="9" t="s">
        <v>20</v>
      </c>
      <c r="H173" s="9" t="s">
        <v>213</v>
      </c>
      <c r="I173" s="10">
        <v>42035</v>
      </c>
      <c r="J173" s="16">
        <v>8218.57</v>
      </c>
      <c r="K173" s="16">
        <f t="shared" si="8"/>
        <v>8219</v>
      </c>
      <c r="L173" s="16">
        <v>17014</v>
      </c>
      <c r="M173" s="16">
        <v>8219</v>
      </c>
      <c r="N173" s="33">
        <v>137</v>
      </c>
      <c r="O173" s="34">
        <f t="shared" si="9"/>
        <v>1126003</v>
      </c>
      <c r="P173" s="34">
        <f t="shared" si="10"/>
        <v>168900.45</v>
      </c>
      <c r="Q173" s="35">
        <f t="shared" si="11"/>
        <v>1294903.45</v>
      </c>
    </row>
    <row r="174" spans="1:17" ht="15">
      <c r="A174" s="8">
        <v>172</v>
      </c>
      <c r="B174" s="8" t="s">
        <v>17</v>
      </c>
      <c r="C174" s="8" t="s">
        <v>18</v>
      </c>
      <c r="D174" s="9" t="s">
        <v>211</v>
      </c>
      <c r="E174" s="10" t="s">
        <v>212</v>
      </c>
      <c r="F174" s="9" t="s">
        <v>214</v>
      </c>
      <c r="G174" s="9" t="s">
        <v>20</v>
      </c>
      <c r="H174" s="9" t="s">
        <v>213</v>
      </c>
      <c r="I174" s="10">
        <v>42031</v>
      </c>
      <c r="J174" s="16">
        <v>8646.91</v>
      </c>
      <c r="K174" s="16">
        <f t="shared" si="8"/>
        <v>8647</v>
      </c>
      <c r="L174" s="16">
        <v>17014</v>
      </c>
      <c r="M174" s="16">
        <v>8647</v>
      </c>
      <c r="N174" s="33">
        <v>137</v>
      </c>
      <c r="O174" s="34">
        <f t="shared" si="9"/>
        <v>1184639</v>
      </c>
      <c r="P174" s="34">
        <f t="shared" si="10"/>
        <v>177695.85</v>
      </c>
      <c r="Q174" s="35">
        <f t="shared" si="11"/>
        <v>1362334.85</v>
      </c>
    </row>
    <row r="175" spans="1:17" ht="15">
      <c r="A175" s="8">
        <v>173</v>
      </c>
      <c r="B175" s="8" t="s">
        <v>17</v>
      </c>
      <c r="C175" s="8" t="s">
        <v>18</v>
      </c>
      <c r="D175" s="9" t="s">
        <v>215</v>
      </c>
      <c r="E175" s="10" t="s">
        <v>212</v>
      </c>
      <c r="F175" s="9" t="s">
        <v>216</v>
      </c>
      <c r="G175" s="9" t="s">
        <v>20</v>
      </c>
      <c r="H175" s="9" t="s">
        <v>213</v>
      </c>
      <c r="I175" s="10">
        <v>42030</v>
      </c>
      <c r="J175" s="16">
        <v>2005.7</v>
      </c>
      <c r="K175" s="16">
        <f t="shared" si="8"/>
        <v>2006</v>
      </c>
      <c r="L175" s="16">
        <v>2548</v>
      </c>
      <c r="M175" s="16">
        <v>2006</v>
      </c>
      <c r="N175" s="33">
        <v>137</v>
      </c>
      <c r="O175" s="34">
        <f t="shared" si="9"/>
        <v>274822</v>
      </c>
      <c r="P175" s="34">
        <f t="shared" si="10"/>
        <v>41223.3</v>
      </c>
      <c r="Q175" s="35">
        <f t="shared" si="11"/>
        <v>316045.3</v>
      </c>
    </row>
    <row r="176" spans="1:17" ht="30.75" customHeight="1">
      <c r="A176" s="40" t="s">
        <v>217</v>
      </c>
      <c r="B176" s="40"/>
      <c r="C176" s="40"/>
      <c r="D176" s="40"/>
      <c r="E176" s="40"/>
      <c r="F176" s="40"/>
      <c r="G176" s="40"/>
      <c r="H176" s="40"/>
      <c r="I176" s="40"/>
      <c r="J176" s="40"/>
      <c r="K176" s="40"/>
      <c r="L176" s="42">
        <f>SUM(L3:L175)</f>
        <v>1820448</v>
      </c>
      <c r="M176" s="23">
        <f>SUM(M3:M175)</f>
        <v>209042</v>
      </c>
      <c r="N176" s="23"/>
      <c r="O176" s="23">
        <f aca="true" t="shared" si="12" ref="O176:Q176">SUM(O3:O175)</f>
        <v>2861210.5</v>
      </c>
      <c r="P176" s="23">
        <f t="shared" si="12"/>
        <v>429181.79</v>
      </c>
      <c r="Q176" s="23">
        <f t="shared" si="12"/>
        <v>3290392.29</v>
      </c>
    </row>
  </sheetData>
  <autoFilter ref="A2:M176"/>
  <mergeCells count="1">
    <mergeCell ref="A1:Q1"/>
  </mergeCells>
  <printOptions/>
  <pageMargins left="0.25" right="0.25" top="0.75" bottom="0.75" header="0.3" footer="0.3"/>
  <pageSetup fitToHeight="0" fitToWidth="1" horizontalDpi="1200" verticalDpi="1200" orientation="landscape" paperSize="9" scale="6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24"/>
  <sheetViews>
    <sheetView zoomScale="85" zoomScaleNormal="85" workbookViewId="0" topLeftCell="A6">
      <selection activeCell="M21" sqref="M21"/>
    </sheetView>
  </sheetViews>
  <sheetFormatPr defaultColWidth="9.00390625" defaultRowHeight="15"/>
  <cols>
    <col min="1" max="1" width="15.00390625" style="2" customWidth="1"/>
    <col min="2" max="2" width="16.28125" style="2" customWidth="1"/>
    <col min="3" max="3" width="10.00390625" style="2" customWidth="1"/>
    <col min="4" max="4" width="31.421875" style="3" customWidth="1"/>
    <col min="5" max="5" width="16.140625" style="4" customWidth="1"/>
    <col min="6" max="6" width="11.8515625" style="4" customWidth="1"/>
    <col min="7" max="7" width="17.00390625" style="3" customWidth="1"/>
    <col min="8" max="8" width="19.8515625" style="3" customWidth="1"/>
    <col min="9" max="9" width="12.140625" style="5" customWidth="1"/>
    <col min="10" max="10" width="21.00390625" style="6" hidden="1" customWidth="1"/>
    <col min="11" max="11" width="21.00390625" style="2" hidden="1" customWidth="1"/>
    <col min="12" max="12" width="19.28125" style="2" customWidth="1"/>
    <col min="13" max="13" width="18.00390625" style="2" customWidth="1"/>
  </cols>
  <sheetData>
    <row r="1" spans="1:13" ht="69" customHeight="1">
      <c r="A1" s="7" t="s">
        <v>218</v>
      </c>
      <c r="B1" s="7"/>
      <c r="C1" s="7"/>
      <c r="D1" s="7"/>
      <c r="E1" s="7"/>
      <c r="F1" s="7"/>
      <c r="G1" s="7"/>
      <c r="H1" s="7"/>
      <c r="I1" s="7"/>
      <c r="J1" s="7"/>
      <c r="K1" s="7"/>
      <c r="L1" s="7"/>
      <c r="M1" s="7"/>
    </row>
    <row r="2" spans="1:13" ht="85.5" customHeight="1">
      <c r="A2" s="7" t="s">
        <v>1</v>
      </c>
      <c r="B2" s="7" t="s">
        <v>2</v>
      </c>
      <c r="C2" s="7" t="s">
        <v>3</v>
      </c>
      <c r="D2" s="7" t="s">
        <v>4</v>
      </c>
      <c r="E2" s="7" t="s">
        <v>219</v>
      </c>
      <c r="F2" s="7" t="s">
        <v>220</v>
      </c>
      <c r="G2" s="7" t="s">
        <v>7</v>
      </c>
      <c r="H2" s="7" t="s">
        <v>221</v>
      </c>
      <c r="I2" s="13" t="s">
        <v>222</v>
      </c>
      <c r="J2" s="14" t="s">
        <v>10</v>
      </c>
      <c r="K2" s="14" t="s">
        <v>10</v>
      </c>
      <c r="L2" s="14" t="s">
        <v>11</v>
      </c>
      <c r="M2" s="14" t="s">
        <v>223</v>
      </c>
    </row>
    <row r="3" spans="1:13" ht="15">
      <c r="A3" s="18">
        <v>1</v>
      </c>
      <c r="B3" s="18" t="s">
        <v>17</v>
      </c>
      <c r="C3" s="18" t="s">
        <v>18</v>
      </c>
      <c r="D3" s="19" t="s">
        <v>224</v>
      </c>
      <c r="E3" s="10" t="s">
        <v>225</v>
      </c>
      <c r="F3" s="11" t="s">
        <v>226</v>
      </c>
      <c r="G3" s="19" t="s">
        <v>227</v>
      </c>
      <c r="H3" s="19" t="s">
        <v>21</v>
      </c>
      <c r="I3" s="10">
        <v>41849</v>
      </c>
      <c r="J3" s="21">
        <v>225.19</v>
      </c>
      <c r="K3" s="21">
        <f aca="true" t="shared" si="0" ref="K3:K21">ROUND(J3,-0.2)</f>
        <v>225</v>
      </c>
      <c r="L3" s="21">
        <v>2242</v>
      </c>
      <c r="M3" s="22">
        <v>225</v>
      </c>
    </row>
    <row r="4" spans="1:13" ht="15">
      <c r="A4" s="18">
        <v>2</v>
      </c>
      <c r="B4" s="18" t="s">
        <v>17</v>
      </c>
      <c r="C4" s="18" t="s">
        <v>18</v>
      </c>
      <c r="D4" s="19" t="s">
        <v>224</v>
      </c>
      <c r="E4" s="10" t="s">
        <v>228</v>
      </c>
      <c r="F4" s="11" t="s">
        <v>226</v>
      </c>
      <c r="G4" s="19" t="s">
        <v>227</v>
      </c>
      <c r="H4" s="19" t="s">
        <v>21</v>
      </c>
      <c r="I4" s="10">
        <v>41767</v>
      </c>
      <c r="J4" s="21">
        <v>2239.88</v>
      </c>
      <c r="K4" s="21">
        <f t="shared" si="0"/>
        <v>2240</v>
      </c>
      <c r="L4" s="21">
        <v>2240</v>
      </c>
      <c r="M4" s="22">
        <v>2240</v>
      </c>
    </row>
    <row r="5" spans="1:13" ht="15">
      <c r="A5" s="18">
        <v>3</v>
      </c>
      <c r="B5" s="18" t="s">
        <v>17</v>
      </c>
      <c r="C5" s="18" t="s">
        <v>18</v>
      </c>
      <c r="D5" s="19" t="s">
        <v>224</v>
      </c>
      <c r="E5" s="10" t="s">
        <v>229</v>
      </c>
      <c r="F5" s="11" t="s">
        <v>226</v>
      </c>
      <c r="G5" s="19" t="s">
        <v>227</v>
      </c>
      <c r="H5" s="19" t="s">
        <v>21</v>
      </c>
      <c r="I5" s="10">
        <v>41768</v>
      </c>
      <c r="J5" s="21">
        <v>118.94</v>
      </c>
      <c r="K5" s="21">
        <f t="shared" si="0"/>
        <v>119</v>
      </c>
      <c r="L5" s="21">
        <v>2148</v>
      </c>
      <c r="M5" s="22">
        <v>119</v>
      </c>
    </row>
    <row r="6" spans="1:13" s="1" customFormat="1" ht="28.8">
      <c r="A6" s="18">
        <v>4</v>
      </c>
      <c r="B6" s="18" t="s">
        <v>17</v>
      </c>
      <c r="C6" s="18" t="s">
        <v>18</v>
      </c>
      <c r="D6" s="19" t="s">
        <v>230</v>
      </c>
      <c r="E6" s="10" t="s">
        <v>231</v>
      </c>
      <c r="F6" s="11" t="s">
        <v>226</v>
      </c>
      <c r="G6" s="19" t="s">
        <v>232</v>
      </c>
      <c r="H6" s="19" t="s">
        <v>21</v>
      </c>
      <c r="I6" s="10">
        <v>41769</v>
      </c>
      <c r="J6" s="21">
        <v>625.89</v>
      </c>
      <c r="K6" s="21">
        <f t="shared" si="0"/>
        <v>626</v>
      </c>
      <c r="L6" s="21">
        <v>19461</v>
      </c>
      <c r="M6" s="22">
        <v>626</v>
      </c>
    </row>
    <row r="7" spans="1:13" ht="28.8">
      <c r="A7" s="18">
        <v>5</v>
      </c>
      <c r="B7" s="18" t="s">
        <v>17</v>
      </c>
      <c r="C7" s="18" t="s">
        <v>18</v>
      </c>
      <c r="D7" s="19" t="s">
        <v>230</v>
      </c>
      <c r="E7" s="10" t="s">
        <v>233</v>
      </c>
      <c r="F7" s="11" t="s">
        <v>226</v>
      </c>
      <c r="G7" s="19" t="s">
        <v>232</v>
      </c>
      <c r="H7" s="19" t="s">
        <v>21</v>
      </c>
      <c r="I7" s="10">
        <v>41775</v>
      </c>
      <c r="J7" s="21">
        <v>200.06</v>
      </c>
      <c r="K7" s="21">
        <f t="shared" si="0"/>
        <v>200</v>
      </c>
      <c r="L7" s="21">
        <v>820</v>
      </c>
      <c r="M7" s="22">
        <v>200</v>
      </c>
    </row>
    <row r="8" spans="1:13" ht="15">
      <c r="A8" s="18">
        <v>6</v>
      </c>
      <c r="B8" s="18" t="s">
        <v>17</v>
      </c>
      <c r="C8" s="18" t="s">
        <v>18</v>
      </c>
      <c r="D8" s="19" t="s">
        <v>230</v>
      </c>
      <c r="E8" s="10" t="s">
        <v>234</v>
      </c>
      <c r="F8" s="11" t="s">
        <v>226</v>
      </c>
      <c r="G8" s="19" t="s">
        <v>227</v>
      </c>
      <c r="H8" s="19" t="s">
        <v>21</v>
      </c>
      <c r="I8" s="10">
        <v>41774</v>
      </c>
      <c r="J8" s="21">
        <v>174.12</v>
      </c>
      <c r="K8" s="21">
        <f t="shared" si="0"/>
        <v>174</v>
      </c>
      <c r="L8" s="21">
        <v>2536</v>
      </c>
      <c r="M8" s="22">
        <v>174</v>
      </c>
    </row>
    <row r="9" spans="1:13" ht="15">
      <c r="A9" s="18">
        <v>7</v>
      </c>
      <c r="B9" s="18" t="s">
        <v>17</v>
      </c>
      <c r="C9" s="18" t="s">
        <v>18</v>
      </c>
      <c r="D9" s="19" t="s">
        <v>224</v>
      </c>
      <c r="E9" s="10" t="s">
        <v>235</v>
      </c>
      <c r="F9" s="11" t="s">
        <v>226</v>
      </c>
      <c r="G9" s="19" t="s">
        <v>227</v>
      </c>
      <c r="H9" s="19" t="s">
        <v>21</v>
      </c>
      <c r="I9" s="10">
        <v>41773</v>
      </c>
      <c r="J9" s="21">
        <v>827.97</v>
      </c>
      <c r="K9" s="21">
        <f t="shared" si="0"/>
        <v>828</v>
      </c>
      <c r="L9" s="21">
        <v>2455</v>
      </c>
      <c r="M9" s="22">
        <v>828</v>
      </c>
    </row>
    <row r="10" spans="1:13" ht="28.8">
      <c r="A10" s="18">
        <v>8</v>
      </c>
      <c r="B10" s="18" t="s">
        <v>17</v>
      </c>
      <c r="C10" s="18" t="s">
        <v>18</v>
      </c>
      <c r="D10" s="19" t="s">
        <v>230</v>
      </c>
      <c r="E10" s="10" t="s">
        <v>236</v>
      </c>
      <c r="F10" s="11" t="s">
        <v>226</v>
      </c>
      <c r="G10" s="19" t="s">
        <v>232</v>
      </c>
      <c r="H10" s="19" t="s">
        <v>21</v>
      </c>
      <c r="I10" s="10">
        <v>41772</v>
      </c>
      <c r="J10" s="21">
        <v>536.75</v>
      </c>
      <c r="K10" s="21">
        <f t="shared" si="0"/>
        <v>537</v>
      </c>
      <c r="L10" s="21">
        <v>11163</v>
      </c>
      <c r="M10" s="22">
        <v>537</v>
      </c>
    </row>
    <row r="11" spans="1:13" ht="15">
      <c r="A11" s="18">
        <v>9</v>
      </c>
      <c r="B11" s="18" t="s">
        <v>17</v>
      </c>
      <c r="C11" s="18" t="s">
        <v>18</v>
      </c>
      <c r="D11" s="19" t="s">
        <v>224</v>
      </c>
      <c r="E11" s="10" t="s">
        <v>237</v>
      </c>
      <c r="F11" s="11" t="s">
        <v>226</v>
      </c>
      <c r="G11" s="19" t="s">
        <v>227</v>
      </c>
      <c r="H11" s="19" t="s">
        <v>21</v>
      </c>
      <c r="I11" s="10">
        <v>41860</v>
      </c>
      <c r="J11" s="21">
        <v>1622.02</v>
      </c>
      <c r="K11" s="21">
        <f t="shared" si="0"/>
        <v>1622</v>
      </c>
      <c r="L11" s="21">
        <v>12863</v>
      </c>
      <c r="M11" s="22">
        <v>1622</v>
      </c>
    </row>
    <row r="12" spans="1:13" ht="28.8">
      <c r="A12" s="18">
        <v>10</v>
      </c>
      <c r="B12" s="18" t="s">
        <v>17</v>
      </c>
      <c r="C12" s="18" t="s">
        <v>18</v>
      </c>
      <c r="D12" s="19" t="s">
        <v>230</v>
      </c>
      <c r="E12" s="10" t="s">
        <v>238</v>
      </c>
      <c r="F12" s="11" t="s">
        <v>226</v>
      </c>
      <c r="G12" s="19" t="s">
        <v>232</v>
      </c>
      <c r="H12" s="19" t="s">
        <v>21</v>
      </c>
      <c r="I12" s="10">
        <v>41771</v>
      </c>
      <c r="J12" s="21">
        <v>934.59</v>
      </c>
      <c r="K12" s="21">
        <f t="shared" si="0"/>
        <v>935</v>
      </c>
      <c r="L12" s="21">
        <v>16339</v>
      </c>
      <c r="M12" s="22">
        <v>935</v>
      </c>
    </row>
    <row r="13" spans="1:13" ht="28.8">
      <c r="A13" s="18">
        <v>11</v>
      </c>
      <c r="B13" s="18" t="s">
        <v>17</v>
      </c>
      <c r="C13" s="18" t="s">
        <v>18</v>
      </c>
      <c r="D13" s="19" t="s">
        <v>230</v>
      </c>
      <c r="E13" s="10" t="s">
        <v>239</v>
      </c>
      <c r="F13" s="11" t="s">
        <v>240</v>
      </c>
      <c r="G13" s="19" t="s">
        <v>232</v>
      </c>
      <c r="H13" s="19" t="s">
        <v>21</v>
      </c>
      <c r="I13" s="10">
        <v>42153</v>
      </c>
      <c r="J13" s="21">
        <v>483.6</v>
      </c>
      <c r="K13" s="21">
        <f t="shared" si="0"/>
        <v>484</v>
      </c>
      <c r="L13" s="21">
        <v>19589</v>
      </c>
      <c r="M13" s="22">
        <v>484</v>
      </c>
    </row>
    <row r="14" spans="1:13" ht="15">
      <c r="A14" s="18">
        <v>12</v>
      </c>
      <c r="B14" s="18" t="s">
        <v>17</v>
      </c>
      <c r="C14" s="18" t="s">
        <v>18</v>
      </c>
      <c r="D14" s="19" t="s">
        <v>230</v>
      </c>
      <c r="E14" s="10" t="s">
        <v>241</v>
      </c>
      <c r="F14" s="11" t="s">
        <v>242</v>
      </c>
      <c r="G14" s="19" t="s">
        <v>20</v>
      </c>
      <c r="H14" s="19" t="s">
        <v>21</v>
      </c>
      <c r="I14" s="10">
        <v>42106</v>
      </c>
      <c r="J14" s="21">
        <v>2844</v>
      </c>
      <c r="K14" s="21">
        <f t="shared" si="0"/>
        <v>2844</v>
      </c>
      <c r="L14" s="21">
        <v>3307</v>
      </c>
      <c r="M14" s="22">
        <v>2844</v>
      </c>
    </row>
    <row r="15" spans="1:13" ht="15">
      <c r="A15" s="18">
        <v>13</v>
      </c>
      <c r="B15" s="18" t="s">
        <v>17</v>
      </c>
      <c r="C15" s="18" t="s">
        <v>18</v>
      </c>
      <c r="D15" s="19" t="s">
        <v>230</v>
      </c>
      <c r="E15" s="10" t="s">
        <v>243</v>
      </c>
      <c r="F15" s="11" t="s">
        <v>244</v>
      </c>
      <c r="G15" s="19" t="s">
        <v>20</v>
      </c>
      <c r="H15" s="19" t="s">
        <v>21</v>
      </c>
      <c r="I15" s="10">
        <v>42092</v>
      </c>
      <c r="J15" s="21">
        <v>197.6</v>
      </c>
      <c r="K15" s="21">
        <f t="shared" si="0"/>
        <v>198</v>
      </c>
      <c r="L15" s="21">
        <v>2000</v>
      </c>
      <c r="M15" s="22">
        <v>198</v>
      </c>
    </row>
    <row r="16" spans="1:13" ht="15">
      <c r="A16" s="18">
        <v>14</v>
      </c>
      <c r="B16" s="18" t="s">
        <v>17</v>
      </c>
      <c r="C16" s="18" t="s">
        <v>18</v>
      </c>
      <c r="D16" s="19" t="s">
        <v>230</v>
      </c>
      <c r="E16" s="10" t="s">
        <v>243</v>
      </c>
      <c r="F16" s="11" t="s">
        <v>245</v>
      </c>
      <c r="G16" s="19" t="s">
        <v>20</v>
      </c>
      <c r="H16" s="19" t="s">
        <v>21</v>
      </c>
      <c r="I16" s="10">
        <v>42053</v>
      </c>
      <c r="J16" s="21">
        <v>210.8</v>
      </c>
      <c r="K16" s="21">
        <f t="shared" si="0"/>
        <v>211</v>
      </c>
      <c r="L16" s="21">
        <v>2000</v>
      </c>
      <c r="M16" s="22">
        <v>211</v>
      </c>
    </row>
    <row r="17" spans="1:13" ht="15">
      <c r="A17" s="18">
        <v>15</v>
      </c>
      <c r="B17" s="18" t="s">
        <v>17</v>
      </c>
      <c r="C17" s="18" t="s">
        <v>18</v>
      </c>
      <c r="D17" s="19" t="s">
        <v>230</v>
      </c>
      <c r="E17" s="10" t="s">
        <v>243</v>
      </c>
      <c r="F17" s="11" t="s">
        <v>246</v>
      </c>
      <c r="G17" s="19" t="s">
        <v>20</v>
      </c>
      <c r="H17" s="19" t="s">
        <v>21</v>
      </c>
      <c r="I17" s="10">
        <v>42050</v>
      </c>
      <c r="J17" s="21">
        <v>359.76</v>
      </c>
      <c r="K17" s="21">
        <f t="shared" si="0"/>
        <v>360</v>
      </c>
      <c r="L17" s="21">
        <v>3300</v>
      </c>
      <c r="M17" s="22">
        <v>350</v>
      </c>
    </row>
    <row r="18" spans="1:13" ht="28.8">
      <c r="A18" s="18">
        <v>16</v>
      </c>
      <c r="B18" s="18" t="s">
        <v>17</v>
      </c>
      <c r="C18" s="18" t="s">
        <v>18</v>
      </c>
      <c r="D18" s="19" t="s">
        <v>230</v>
      </c>
      <c r="E18" s="10" t="s">
        <v>247</v>
      </c>
      <c r="F18" s="11" t="s">
        <v>226</v>
      </c>
      <c r="G18" s="19" t="s">
        <v>232</v>
      </c>
      <c r="H18" s="19" t="s">
        <v>21</v>
      </c>
      <c r="I18" s="10">
        <v>42149</v>
      </c>
      <c r="J18" s="21">
        <v>765</v>
      </c>
      <c r="K18" s="21">
        <f t="shared" si="0"/>
        <v>765</v>
      </c>
      <c r="L18" s="21">
        <v>15069</v>
      </c>
      <c r="M18" s="22">
        <v>765</v>
      </c>
    </row>
    <row r="19" spans="1:13" ht="15">
      <c r="A19" s="18">
        <v>17</v>
      </c>
      <c r="B19" s="18" t="s">
        <v>17</v>
      </c>
      <c r="C19" s="18" t="s">
        <v>18</v>
      </c>
      <c r="D19" s="19" t="s">
        <v>230</v>
      </c>
      <c r="E19" s="10" t="s">
        <v>248</v>
      </c>
      <c r="F19" s="11" t="s">
        <v>249</v>
      </c>
      <c r="G19" s="19" t="s">
        <v>20</v>
      </c>
      <c r="H19" s="19" t="s">
        <v>21</v>
      </c>
      <c r="I19" s="10">
        <v>42036</v>
      </c>
      <c r="J19" s="21">
        <v>136.7</v>
      </c>
      <c r="K19" s="21">
        <f t="shared" si="0"/>
        <v>137</v>
      </c>
      <c r="L19" s="21">
        <v>2778</v>
      </c>
      <c r="M19" s="22">
        <v>137</v>
      </c>
    </row>
    <row r="20" spans="1:13" ht="28.8">
      <c r="A20" s="18">
        <v>18</v>
      </c>
      <c r="B20" s="18" t="s">
        <v>17</v>
      </c>
      <c r="C20" s="18" t="s">
        <v>18</v>
      </c>
      <c r="D20" s="19" t="s">
        <v>230</v>
      </c>
      <c r="E20" s="10" t="s">
        <v>250</v>
      </c>
      <c r="F20" s="10" t="s">
        <v>250</v>
      </c>
      <c r="G20" s="19" t="s">
        <v>232</v>
      </c>
      <c r="H20" s="19" t="s">
        <v>21</v>
      </c>
      <c r="I20" s="10">
        <v>42156</v>
      </c>
      <c r="J20" s="21">
        <v>610.61</v>
      </c>
      <c r="K20" s="21">
        <f t="shared" si="0"/>
        <v>611</v>
      </c>
      <c r="L20" s="21">
        <v>10738</v>
      </c>
      <c r="M20" s="22">
        <v>611</v>
      </c>
    </row>
    <row r="21" spans="1:13" ht="28.8">
      <c r="A21" s="18">
        <v>19</v>
      </c>
      <c r="B21" s="18" t="s">
        <v>17</v>
      </c>
      <c r="C21" s="18" t="s">
        <v>18</v>
      </c>
      <c r="D21" s="19" t="s">
        <v>230</v>
      </c>
      <c r="E21" s="10" t="s">
        <v>251</v>
      </c>
      <c r="F21" s="11" t="s">
        <v>252</v>
      </c>
      <c r="G21" s="19" t="s">
        <v>253</v>
      </c>
      <c r="H21" s="19" t="s">
        <v>254</v>
      </c>
      <c r="I21" s="10">
        <v>41537</v>
      </c>
      <c r="J21" s="21">
        <v>3464.63</v>
      </c>
      <c r="K21" s="21">
        <f t="shared" si="0"/>
        <v>3465</v>
      </c>
      <c r="L21" s="21">
        <v>206218</v>
      </c>
      <c r="M21" s="22">
        <v>3465</v>
      </c>
    </row>
    <row r="22" spans="1:13" ht="24" customHeight="1">
      <c r="A22" s="20" t="s">
        <v>217</v>
      </c>
      <c r="B22" s="20"/>
      <c r="C22" s="20"/>
      <c r="D22" s="20"/>
      <c r="E22" s="20"/>
      <c r="F22" s="20"/>
      <c r="G22" s="20"/>
      <c r="H22" s="20"/>
      <c r="I22" s="20"/>
      <c r="J22" s="20"/>
      <c r="K22" s="20"/>
      <c r="L22" s="20"/>
      <c r="M22" s="23">
        <f>SUM(M3:M21)</f>
        <v>16571</v>
      </c>
    </row>
    <row r="23" spans="10:13" ht="15">
      <c r="J23" s="6">
        <f>SUM(J3:J21)</f>
        <v>16578.11</v>
      </c>
      <c r="K23" s="6">
        <f>SUM(K3:K21)</f>
        <v>16581</v>
      </c>
      <c r="L23" s="6"/>
      <c r="M23" s="6"/>
    </row>
    <row r="24" ht="15">
      <c r="M24" s="24"/>
    </row>
  </sheetData>
  <autoFilter ref="A2:M23"/>
  <mergeCells count="2">
    <mergeCell ref="A1:M1"/>
    <mergeCell ref="A22:L22"/>
  </mergeCells>
  <printOptions/>
  <pageMargins left="0.7" right="0.7" top="0.75" bottom="0.75" header="0.3" footer="0.3"/>
  <pageSetup horizontalDpi="1200" verticalDpi="12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8"/>
  <sheetViews>
    <sheetView zoomScale="70" zoomScaleNormal="70" workbookViewId="0" topLeftCell="A1">
      <selection activeCell="I21" sqref="I21"/>
    </sheetView>
  </sheetViews>
  <sheetFormatPr defaultColWidth="9.00390625" defaultRowHeight="15" outlineLevelRow="7"/>
  <cols>
    <col min="1" max="1" width="15.00390625" style="2" customWidth="1"/>
    <col min="2" max="2" width="16.28125" style="2" customWidth="1"/>
    <col min="3" max="3" width="21.28125" style="2" customWidth="1"/>
    <col min="4" max="4" width="59.7109375" style="3" customWidth="1"/>
    <col min="5" max="5" width="16.140625" style="4" customWidth="1"/>
    <col min="6" max="6" width="11.8515625" style="3" customWidth="1"/>
    <col min="7" max="7" width="17.8515625" style="3" customWidth="1"/>
    <col min="8" max="8" width="19.8515625" style="3" customWidth="1"/>
    <col min="9" max="9" width="25.7109375" style="5" customWidth="1"/>
    <col min="10" max="10" width="21.00390625" style="6" hidden="1" customWidth="1"/>
    <col min="11" max="11" width="21.00390625" style="2" hidden="1" customWidth="1"/>
    <col min="12" max="13" width="21.00390625" style="2" customWidth="1"/>
  </cols>
  <sheetData>
    <row r="1" spans="1:13" ht="69" customHeight="1">
      <c r="A1" s="7" t="s">
        <v>255</v>
      </c>
      <c r="B1" s="7"/>
      <c r="C1" s="7"/>
      <c r="D1" s="7"/>
      <c r="E1" s="7"/>
      <c r="F1" s="7"/>
      <c r="G1" s="7"/>
      <c r="H1" s="7"/>
      <c r="I1" s="7"/>
      <c r="J1" s="7"/>
      <c r="K1" s="7"/>
      <c r="L1" s="7"/>
      <c r="M1" s="7"/>
    </row>
    <row r="2" spans="1:13" ht="85.5" customHeight="1">
      <c r="A2" s="7" t="s">
        <v>1</v>
      </c>
      <c r="B2" s="7" t="s">
        <v>2</v>
      </c>
      <c r="C2" s="7" t="s">
        <v>3</v>
      </c>
      <c r="D2" s="7" t="s">
        <v>4</v>
      </c>
      <c r="E2" s="7" t="s">
        <v>219</v>
      </c>
      <c r="F2" s="7" t="s">
        <v>220</v>
      </c>
      <c r="G2" s="7" t="s">
        <v>7</v>
      </c>
      <c r="H2" s="7" t="s">
        <v>221</v>
      </c>
      <c r="I2" s="13" t="s">
        <v>222</v>
      </c>
      <c r="J2" s="14" t="s">
        <v>10</v>
      </c>
      <c r="K2" s="14" t="s">
        <v>10</v>
      </c>
      <c r="L2" s="14" t="s">
        <v>11</v>
      </c>
      <c r="M2" s="14" t="s">
        <v>223</v>
      </c>
    </row>
    <row r="3" spans="1:13" ht="86.4">
      <c r="A3" s="8">
        <v>1</v>
      </c>
      <c r="B3" s="8" t="s">
        <v>17</v>
      </c>
      <c r="C3" s="8" t="s">
        <v>18</v>
      </c>
      <c r="D3" s="9" t="s">
        <v>256</v>
      </c>
      <c r="E3" s="10" t="s">
        <v>257</v>
      </c>
      <c r="F3" s="11" t="s">
        <v>226</v>
      </c>
      <c r="G3" s="9" t="s">
        <v>258</v>
      </c>
      <c r="H3" s="9" t="s">
        <v>21</v>
      </c>
      <c r="I3" s="10">
        <v>41239</v>
      </c>
      <c r="J3" s="15">
        <v>748.1</v>
      </c>
      <c r="K3" s="15">
        <f>ROUND(J3,-0.2)</f>
        <v>748</v>
      </c>
      <c r="L3" s="15">
        <v>7140</v>
      </c>
      <c r="M3" s="16">
        <v>748</v>
      </c>
    </row>
    <row r="4" spans="1:13" s="1" customFormat="1" ht="27" customHeight="1">
      <c r="A4" s="8">
        <v>2</v>
      </c>
      <c r="B4" s="8" t="s">
        <v>17</v>
      </c>
      <c r="C4" s="8" t="s">
        <v>18</v>
      </c>
      <c r="D4" s="9" t="s">
        <v>256</v>
      </c>
      <c r="E4" s="10" t="s">
        <v>257</v>
      </c>
      <c r="F4" s="11" t="s">
        <v>226</v>
      </c>
      <c r="G4" s="9"/>
      <c r="H4" s="9"/>
      <c r="I4" s="10" t="s">
        <v>226</v>
      </c>
      <c r="J4" s="15">
        <v>3324.68</v>
      </c>
      <c r="K4" s="15">
        <f>ROUND(J4,-0.2)</f>
        <v>3325</v>
      </c>
      <c r="L4" s="15"/>
      <c r="M4" s="16">
        <v>3325</v>
      </c>
    </row>
    <row r="5" spans="1:13" s="1" customFormat="1" ht="27" customHeight="1">
      <c r="A5" s="8">
        <v>3</v>
      </c>
      <c r="B5" s="8" t="s">
        <v>17</v>
      </c>
      <c r="C5" s="8" t="s">
        <v>18</v>
      </c>
      <c r="D5" s="9" t="s">
        <v>259</v>
      </c>
      <c r="E5" s="10" t="s">
        <v>260</v>
      </c>
      <c r="F5" s="11" t="s">
        <v>261</v>
      </c>
      <c r="G5" s="9" t="s">
        <v>227</v>
      </c>
      <c r="H5" s="9" t="s">
        <v>21</v>
      </c>
      <c r="I5" s="10">
        <v>41851</v>
      </c>
      <c r="J5" s="15">
        <v>1975.1</v>
      </c>
      <c r="K5" s="15">
        <f>ROUND(J5,-0.2)</f>
        <v>1975</v>
      </c>
      <c r="L5" s="15">
        <v>5432</v>
      </c>
      <c r="M5" s="16">
        <v>1975</v>
      </c>
    </row>
    <row r="6" spans="1:13" ht="15">
      <c r="A6" s="8">
        <v>4</v>
      </c>
      <c r="B6" s="8" t="s">
        <v>17</v>
      </c>
      <c r="C6" s="8" t="s">
        <v>18</v>
      </c>
      <c r="D6" s="9" t="s">
        <v>259</v>
      </c>
      <c r="E6" s="10" t="s">
        <v>262</v>
      </c>
      <c r="F6" s="11" t="s">
        <v>226</v>
      </c>
      <c r="G6" s="9" t="s">
        <v>232</v>
      </c>
      <c r="H6" s="9" t="s">
        <v>21</v>
      </c>
      <c r="I6" s="10">
        <v>41850</v>
      </c>
      <c r="J6" s="15">
        <v>2480.42</v>
      </c>
      <c r="K6" s="15">
        <f>ROUND(J6,-0.2)</f>
        <v>2480</v>
      </c>
      <c r="L6" s="15">
        <v>8706</v>
      </c>
      <c r="M6" s="16">
        <v>2480</v>
      </c>
    </row>
    <row r="7" spans="1:13" ht="28.8">
      <c r="A7" s="8">
        <v>5</v>
      </c>
      <c r="B7" s="8" t="s">
        <v>17</v>
      </c>
      <c r="C7" s="8" t="s">
        <v>18</v>
      </c>
      <c r="D7" s="9" t="s">
        <v>256</v>
      </c>
      <c r="E7" s="10" t="s">
        <v>263</v>
      </c>
      <c r="F7" s="11" t="s">
        <v>226</v>
      </c>
      <c r="G7" s="9" t="s">
        <v>227</v>
      </c>
      <c r="H7" s="9" t="s">
        <v>254</v>
      </c>
      <c r="I7" s="10">
        <v>40976</v>
      </c>
      <c r="J7" s="15">
        <v>3639.7</v>
      </c>
      <c r="K7" s="15">
        <f>ROUND(J7,-0.2)</f>
        <v>3640</v>
      </c>
      <c r="L7" s="15">
        <v>29020</v>
      </c>
      <c r="M7" s="16">
        <v>3640</v>
      </c>
    </row>
    <row r="8" spans="1:13" ht="27.75" customHeight="1">
      <c r="A8" s="12" t="s">
        <v>217</v>
      </c>
      <c r="B8" s="12"/>
      <c r="C8" s="12"/>
      <c r="D8" s="12"/>
      <c r="E8" s="12"/>
      <c r="F8" s="12"/>
      <c r="G8" s="12"/>
      <c r="H8" s="12"/>
      <c r="I8" s="12"/>
      <c r="J8" s="12"/>
      <c r="K8" s="12"/>
      <c r="L8" s="12"/>
      <c r="M8" s="17">
        <f>SUM(M3:M7)</f>
        <v>12168</v>
      </c>
    </row>
  </sheetData>
  <autoFilter ref="A2:M8"/>
  <mergeCells count="2">
    <mergeCell ref="A1:M1"/>
    <mergeCell ref="A8:L8"/>
  </mergeCells>
  <printOptions/>
  <pageMargins left="0.7" right="0.7" top="0.75" bottom="0.75" header="0.3" footer="0.3"/>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Calculator4</dc:creator>
  <cp:keywords/>
  <dc:description/>
  <cp:lastModifiedBy>Emanuel-Eduard Plaiasu</cp:lastModifiedBy>
  <cp:lastPrinted>2024-02-12T11:48:00Z</cp:lastPrinted>
  <dcterms:created xsi:type="dcterms:W3CDTF">2023-10-19T05:52:00Z</dcterms:created>
  <dcterms:modified xsi:type="dcterms:W3CDTF">2024-05-16T08:09:54Z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FC0B830BDF3A4A9697BCF5415194B800_12</vt:lpwstr>
  </property>
  <property fmtid="{D5CDD505-2E9C-101B-9397-08002B2CF9AE}" pid="3" name="KSOProductBuildVer">
    <vt:lpwstr>1033-12.2.0.16909</vt:lpwstr>
  </property>
</Properties>
</file>